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 08 л.1с " sheetId="1" r:id="rId1"/>
    <sheet name="июнь 08 л.2с" sheetId="2" r:id="rId2"/>
    <sheet name="июнь 08 л.3с " sheetId="3" r:id="rId3"/>
    <sheet name="июнь 08 л.4с  " sheetId="4" r:id="rId4"/>
    <sheet name="июнь 08 л.5с" sheetId="5" r:id="rId5"/>
  </sheets>
  <definedNames/>
  <calcPr fullCalcOnLoad="1"/>
</workbook>
</file>

<file path=xl/sharedStrings.xml><?xml version="1.0" encoding="utf-8"?>
<sst xmlns="http://schemas.openxmlformats.org/spreadsheetml/2006/main" count="238" uniqueCount="64">
  <si>
    <t>Часы</t>
  </si>
  <si>
    <t>показания счетчика</t>
  </si>
  <si>
    <t>разность показаний</t>
  </si>
  <si>
    <t>расход (кВтч)</t>
  </si>
  <si>
    <t>активная (кВтч)</t>
  </si>
  <si>
    <t>реактивная (кВарч)</t>
  </si>
  <si>
    <t>Суммарная активная нагрузка субабонентов (кВтч)</t>
  </si>
  <si>
    <t>активная энергия                                                                                                                                        номер счетчика</t>
  </si>
  <si>
    <t>Аварийная  бронь                Технологическая бронь            Расчетный коэффициент</t>
  </si>
  <si>
    <t>Источник электроснабжения                                                                                                                      Номер питающей линии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</si>
  <si>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</si>
  <si>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</si>
  <si>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</si>
  <si>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</si>
  <si>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</si>
  <si>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</si>
  <si>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</si>
  <si>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</si>
  <si>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</si>
  <si>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</si>
  <si>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</si>
  <si>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</si>
  <si>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</si>
  <si>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</si>
  <si>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</si>
  <si>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</si>
  <si>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</si>
  <si>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</si>
  <si>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</si>
  <si>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</si>
  <si>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</si>
  <si>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</si>
  <si>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</si>
  <si>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</si>
  <si>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Сумма за сутки</t>
  </si>
  <si>
    <t>Аварийная  бронь                Технологическая бронь            Расчетный коэффициент 4000</t>
  </si>
  <si>
    <t xml:space="preserve">Источник электроснабжения                                                                                                                      Номер питающей линии                 ПС-110/10 кВ     "Жилпоселковая"     </t>
  </si>
  <si>
    <t xml:space="preserve">Источник электроснабжения                                                                                                                      Номер питающей линии                 ПС-110/10 кВ          "Жилпоселковая"     </t>
  </si>
  <si>
    <t xml:space="preserve">Источник электроснабжения                                                                                                                      Номер питающей линии                ПС-110/10 кВ               "Жилпоселковая"     </t>
  </si>
  <si>
    <t xml:space="preserve">Источник электроснабжения                                                                                                                      Номер питающей линии                                            ПС "Строительная"
         </t>
  </si>
  <si>
    <t>активная энергия</t>
  </si>
  <si>
    <t xml:space="preserve">Источник электроснабжения                                                                                                                      Номер питающей линии                                            ПС-24
         </t>
  </si>
  <si>
    <t>Аварийная  бронь                                                                                      Технологическая бронь                           Расчетный коэффициент 120</t>
  </si>
  <si>
    <t>Аварийная  бронь                                                                                                   Технологическая бронь                          Расчетный коэффициент 120</t>
  </si>
  <si>
    <t xml:space="preserve">Источник электроснабжения                                                                                                                      Номер питающей линии               ПС-110/10 кВ     "Жилпоселковая"     </t>
  </si>
  <si>
    <t xml:space="preserve">Источник электроснабжения                                                                                                                      Номер питающей линии              ПС-110/10 кВ     "Жилпоселковая"     </t>
  </si>
  <si>
    <t xml:space="preserve">Источник электроснабжения                                                                                                                      Номер питающей линии                    ПС-110/10 кВ     "Жилпоселковая"     </t>
  </si>
  <si>
    <t xml:space="preserve">активная энергия                                                                                                                                        </t>
  </si>
  <si>
    <t xml:space="preserve">активная энергия                                                                                                                                       </t>
  </si>
  <si>
    <t>активная энергия                                                                                                                                        номер счетчика 03000948 (ф.№4)</t>
  </si>
  <si>
    <t>активная энергия                                                                                                                                        номер счетчика  03000962 (ф.№8)</t>
  </si>
  <si>
    <t>активная энергия                                                                                                                                        номер счетчика 03000956 (ф.№9)</t>
  </si>
  <si>
    <t xml:space="preserve">номер счетчика 03000947         (ф №13) </t>
  </si>
  <si>
    <t xml:space="preserve">номер счетчика 03000961             (ф №14) </t>
  </si>
  <si>
    <t xml:space="preserve">номер счетчика 03000912                (ф №3) </t>
  </si>
  <si>
    <t xml:space="preserve">номер счетчика 10000879             (ф №17) </t>
  </si>
  <si>
    <t xml:space="preserve">номер счетчика 06000533                (ф №1) </t>
  </si>
  <si>
    <t xml:space="preserve">номер счетчика 18700863 (I секция) </t>
  </si>
  <si>
    <t xml:space="preserve">номер счетчика 18700825 (II секция) </t>
  </si>
  <si>
    <t xml:space="preserve">Результаты контрольных замеров </t>
  </si>
  <si>
    <r>
      <t xml:space="preserve"> показаний электросчетчиков активной энергии, подсчета почасовых активных  нагрузок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за 17  декабря 2014 года.</t>
    </r>
  </si>
  <si>
    <t>Суммарное потребление ООО "Энергосетевая компания" по точкам учета</t>
  </si>
  <si>
    <t>общее (с субабонентами)</t>
  </si>
  <si>
    <t>собственное потребление (совмещенный вид деятельности)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</si>
</sst>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80" fontId="26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/>
    </xf>
    <xf numFmtId="18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7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G48" sqref="G48"/>
    </sheetView>
  </sheetViews>
  <sheetFormatPr defaultColWidth="9.140625" defaultRowHeight="12.75"/>
  <cols>
    <col min="1" max="1" width="6.8515625" style="3" customWidth="1"/>
    <col min="2" max="2" width="9.421875" style="3" customWidth="1"/>
    <col min="3" max="3" width="9.57421875" style="3" customWidth="1"/>
    <col min="4" max="4" width="9.28125" style="3" customWidth="1"/>
    <col min="5" max="5" width="14.28125" style="3" customWidth="1"/>
    <col min="6" max="6" width="10.140625" style="3" customWidth="1"/>
    <col min="7" max="7" width="10.8515625" style="3" customWidth="1"/>
    <col min="8" max="8" width="15.8515625" style="3" customWidth="1"/>
    <col min="9" max="9" width="9.140625" style="3" customWidth="1"/>
    <col min="10" max="10" width="11.57421875" style="3" bestFit="1" customWidth="1"/>
    <col min="11" max="16384" width="9.140625" style="3" customWidth="1"/>
  </cols>
  <sheetData>
    <row r="1" spans="1:8" s="17" customFormat="1" ht="19.5" customHeight="1">
      <c r="A1" s="44" t="s">
        <v>59</v>
      </c>
      <c r="B1" s="44"/>
      <c r="C1" s="44"/>
      <c r="D1" s="44"/>
      <c r="E1" s="44"/>
      <c r="F1" s="44"/>
      <c r="G1" s="44"/>
      <c r="H1" s="44"/>
    </row>
    <row r="2" spans="1:8" s="17" customFormat="1" ht="49.5" customHeight="1">
      <c r="A2" s="45" t="s">
        <v>60</v>
      </c>
      <c r="B2" s="63"/>
      <c r="C2" s="63"/>
      <c r="D2" s="63"/>
      <c r="E2" s="63"/>
      <c r="F2" s="63"/>
      <c r="G2" s="63"/>
      <c r="H2" s="63"/>
    </row>
    <row r="3" spans="6:8" s="17" customFormat="1" ht="18.75" customHeight="1">
      <c r="F3" s="47"/>
      <c r="G3" s="47"/>
      <c r="H3" s="47"/>
    </row>
    <row r="4" spans="1:8" s="17" customFormat="1" ht="18" customHeight="1">
      <c r="A4" s="46"/>
      <c r="B4" s="42"/>
      <c r="C4" s="42"/>
      <c r="D4" s="42"/>
      <c r="E4" s="42"/>
      <c r="F4" s="42"/>
      <c r="G4" s="42"/>
      <c r="H4" s="42"/>
    </row>
    <row r="5" spans="1:8" s="17" customFormat="1" ht="18" customHeight="1">
      <c r="A5" s="42"/>
      <c r="B5" s="42"/>
      <c r="C5" s="42"/>
      <c r="D5" s="42"/>
      <c r="E5" s="42"/>
      <c r="F5" s="42"/>
      <c r="G5" s="42"/>
      <c r="H5" s="42"/>
    </row>
    <row r="6" spans="1:8" s="17" customFormat="1" ht="0.75" customHeight="1">
      <c r="A6" s="48"/>
      <c r="B6" s="48"/>
      <c r="C6" s="48"/>
      <c r="D6" s="48"/>
      <c r="E6" s="48"/>
      <c r="F6" s="48"/>
      <c r="G6" s="48"/>
      <c r="H6" s="48"/>
    </row>
    <row r="7" spans="1:8" s="17" customFormat="1" ht="42.75" customHeight="1">
      <c r="A7" s="41" t="s">
        <v>0</v>
      </c>
      <c r="B7" s="40" t="s">
        <v>9</v>
      </c>
      <c r="C7" s="40"/>
      <c r="D7" s="40"/>
      <c r="E7" s="57" t="s">
        <v>61</v>
      </c>
      <c r="F7" s="57"/>
      <c r="G7" s="57"/>
      <c r="H7" s="41" t="s">
        <v>6</v>
      </c>
    </row>
    <row r="8" spans="1:8" s="17" customFormat="1" ht="52.5" customHeight="1">
      <c r="A8" s="41"/>
      <c r="B8" s="40" t="s">
        <v>8</v>
      </c>
      <c r="C8" s="40"/>
      <c r="D8" s="40"/>
      <c r="E8" s="6" t="s">
        <v>62</v>
      </c>
      <c r="F8" s="38" t="s">
        <v>63</v>
      </c>
      <c r="G8" s="39"/>
      <c r="H8" s="41"/>
    </row>
    <row r="9" spans="1:8" s="17" customFormat="1" ht="27.75" customHeight="1">
      <c r="A9" s="41"/>
      <c r="B9" s="40" t="s">
        <v>7</v>
      </c>
      <c r="C9" s="40"/>
      <c r="D9" s="40"/>
      <c r="E9" s="41" t="s">
        <v>4</v>
      </c>
      <c r="F9" s="41" t="s">
        <v>4</v>
      </c>
      <c r="G9" s="41" t="s">
        <v>5</v>
      </c>
      <c r="H9" s="41"/>
    </row>
    <row r="10" spans="1:9" s="17" customFormat="1" ht="28.5" customHeight="1">
      <c r="A10" s="41"/>
      <c r="B10" s="18" t="s">
        <v>1</v>
      </c>
      <c r="C10" s="18" t="s">
        <v>2</v>
      </c>
      <c r="D10" s="18" t="s">
        <v>3</v>
      </c>
      <c r="E10" s="41"/>
      <c r="F10" s="41"/>
      <c r="G10" s="41"/>
      <c r="H10" s="41"/>
      <c r="I10" s="19"/>
    </row>
    <row r="11" spans="1:8" s="17" customFormat="1" ht="12.75">
      <c r="A11" s="25"/>
      <c r="B11" s="27"/>
      <c r="C11" s="27"/>
      <c r="D11" s="25"/>
      <c r="E11" s="25"/>
      <c r="F11" s="25"/>
      <c r="G11" s="25"/>
      <c r="H11" s="25"/>
    </row>
    <row r="12" spans="1:17" s="17" customFormat="1" ht="12.75" customHeight="1">
      <c r="A12" s="32" t="s">
        <v>10</v>
      </c>
      <c r="B12" s="28"/>
      <c r="C12" s="28"/>
      <c r="D12" s="25"/>
      <c r="E12" s="33">
        <f>'июнь 08 л.2с'!D6+'июнь 08 л.2с'!G6+'июнь 08 л.2с'!J6+'июнь 08 л.3с '!D7+'июнь 08 л.3с '!G7+'июнь 08 л.3с '!J7+'июнь 08 л.4с  '!D7+'июнь 08 л.4с  '!H7+'июнь 08 л.5с'!D7+'июнь 08 л.5с'!G7</f>
        <v>1459.6000000005733</v>
      </c>
      <c r="F12" s="32">
        <v>221</v>
      </c>
      <c r="G12" s="32"/>
      <c r="H12" s="32">
        <f aca="true" t="shared" si="0" ref="H12:H35">E12-F12</f>
        <v>1238.6000000005733</v>
      </c>
      <c r="I12" s="20"/>
      <c r="J12" s="13"/>
      <c r="K12" s="21"/>
      <c r="L12" s="21"/>
      <c r="M12" s="20"/>
      <c r="N12" s="20"/>
      <c r="O12" s="21"/>
      <c r="Q12" s="21"/>
    </row>
    <row r="13" spans="1:17" s="17" customFormat="1" ht="12.75" customHeight="1">
      <c r="A13" s="32" t="s">
        <v>11</v>
      </c>
      <c r="B13" s="25"/>
      <c r="C13" s="28"/>
      <c r="D13" s="25"/>
      <c r="E13" s="33">
        <f>'июнь 08 л.2с'!D7+'июнь 08 л.2с'!G7+'июнь 08 л.2с'!J7+'июнь 08 л.3с '!D8+'июнь 08 л.3с '!G8+'июнь 08 л.3с '!J8+'июнь 08 л.5с'!D8+'июнь 08 л.5с'!G8+'июнь 08 л.4с  '!D8+'июнь 08 л.4с  '!H8</f>
        <v>1374.7999999984609</v>
      </c>
      <c r="F13" s="36">
        <v>224</v>
      </c>
      <c r="G13" s="32"/>
      <c r="H13" s="32">
        <f t="shared" si="0"/>
        <v>1150.7999999984609</v>
      </c>
      <c r="I13" s="20"/>
      <c r="J13" s="20"/>
      <c r="K13" s="21"/>
      <c r="L13" s="21"/>
      <c r="M13" s="20"/>
      <c r="N13" s="20"/>
      <c r="O13" s="21"/>
      <c r="Q13" s="21"/>
    </row>
    <row r="14" spans="1:17" s="17" customFormat="1" ht="12.75">
      <c r="A14" s="32" t="s">
        <v>12</v>
      </c>
      <c r="B14" s="25"/>
      <c r="C14" s="28"/>
      <c r="D14" s="25"/>
      <c r="E14" s="33">
        <f>'июнь 08 л.2с'!D8+'июнь 08 л.2с'!G8+'июнь 08 л.2с'!J8+'июнь 08 л.3с '!D9+'июнь 08 л.3с '!G9+'июнь 08 л.3с '!J9+'июнь 08 л.5с'!D9+'июнь 08 л.5с'!G9+'июнь 08 л.4с  '!D9+'июнь 08 л.4с  '!H9</f>
        <v>1336.0000000003447</v>
      </c>
      <c r="F14" s="32">
        <v>224</v>
      </c>
      <c r="G14" s="32"/>
      <c r="H14" s="37">
        <f t="shared" si="0"/>
        <v>1112.0000000003447</v>
      </c>
      <c r="I14" s="20"/>
      <c r="J14" s="20"/>
      <c r="K14" s="21"/>
      <c r="L14" s="21"/>
      <c r="M14" s="20"/>
      <c r="N14" s="20"/>
      <c r="O14" s="21"/>
      <c r="Q14" s="21"/>
    </row>
    <row r="15" spans="1:17" s="17" customFormat="1" ht="12.75" customHeight="1">
      <c r="A15" s="32" t="s">
        <v>13</v>
      </c>
      <c r="B15" s="25"/>
      <c r="C15" s="28"/>
      <c r="D15" s="25"/>
      <c r="E15" s="33">
        <f>'июнь 08 л.2с'!D9+'июнь 08 л.2с'!G9+'июнь 08 л.2с'!J9+'июнь 08 л.3с '!D10+'июнь 08 л.3с '!G10+'июнь 08 л.3с '!J10+'июнь 08 л.5с'!D10+'июнь 08 л.5с'!G10+'июнь 08 л.4с  '!D10+'июнь 08 л.4с  '!H10</f>
        <v>1295.9999999995853</v>
      </c>
      <c r="F15" s="32">
        <v>228</v>
      </c>
      <c r="G15" s="32"/>
      <c r="H15" s="37">
        <f t="shared" si="0"/>
        <v>1067.9999999995853</v>
      </c>
      <c r="I15" s="20"/>
      <c r="J15" s="20"/>
      <c r="K15" s="21"/>
      <c r="L15" s="21"/>
      <c r="M15" s="20"/>
      <c r="N15" s="20"/>
      <c r="O15" s="21"/>
      <c r="Q15" s="21"/>
    </row>
    <row r="16" spans="1:18" s="17" customFormat="1" ht="12.75" customHeight="1">
      <c r="A16" s="32" t="s">
        <v>14</v>
      </c>
      <c r="B16" s="25"/>
      <c r="C16" s="28"/>
      <c r="D16" s="25"/>
      <c r="E16" s="33">
        <f>'июнь 08 л.2с'!D10+'июнь 08 л.2с'!G10+'июнь 08 л.2с'!J10+'июнь 08 л.3с '!D11+'июнь 08 л.3с '!G11+'июнь 08 л.3с '!J11+'июнь 08 л.5с'!D11+'июнь 08 л.5с'!G11+'июнь 08 л.4с  '!D11+'июнь 08 л.4с  '!H11</f>
        <v>1214.8000000003412</v>
      </c>
      <c r="F16" s="11">
        <v>220</v>
      </c>
      <c r="G16" s="32"/>
      <c r="H16" s="37">
        <f>E16-F16</f>
        <v>994.8000000003412</v>
      </c>
      <c r="I16" s="20"/>
      <c r="J16" s="20"/>
      <c r="K16" s="21"/>
      <c r="L16" s="21"/>
      <c r="M16" s="20"/>
      <c r="N16" s="20"/>
      <c r="O16" s="21"/>
      <c r="Q16" s="21"/>
      <c r="R16" s="20"/>
    </row>
    <row r="17" spans="1:17" s="17" customFormat="1" ht="12.75" customHeight="1">
      <c r="A17" s="32" t="s">
        <v>15</v>
      </c>
      <c r="B17" s="25"/>
      <c r="C17" s="28"/>
      <c r="D17" s="25"/>
      <c r="E17" s="33">
        <f>'июнь 08 л.2с'!D11+'июнь 08 л.2с'!G11+'июнь 08 л.2с'!J11+'июнь 08 л.3с '!D12+'июнь 08 л.3с '!G12+'июнь 08 л.3с '!J12+'июнь 08 л.5с'!D12+'июнь 08 л.5с'!G12+'июнь 08 л.4с  '!D12+'июнь 08 л.4с  '!H12</f>
        <v>1340.7999999997992</v>
      </c>
      <c r="F17" s="32">
        <v>220</v>
      </c>
      <c r="G17" s="32"/>
      <c r="H17" s="32">
        <f t="shared" si="0"/>
        <v>1120.7999999997992</v>
      </c>
      <c r="I17" s="20"/>
      <c r="J17" s="20"/>
      <c r="K17" s="21"/>
      <c r="L17" s="21"/>
      <c r="M17" s="20"/>
      <c r="N17" s="20"/>
      <c r="O17" s="21"/>
      <c r="Q17" s="21"/>
    </row>
    <row r="18" spans="1:17" s="17" customFormat="1" ht="12.75">
      <c r="A18" s="32" t="s">
        <v>16</v>
      </c>
      <c r="B18" s="25"/>
      <c r="C18" s="28"/>
      <c r="D18" s="25"/>
      <c r="E18" s="33">
        <f>'июнь 08 л.2с'!D12+'июнь 08 л.2с'!G12+'июнь 08 л.2с'!J12+'июнь 08 л.3с '!D13+'июнь 08 л.3с '!G13+'июнь 08 л.3с '!J13+'июнь 08 л.5с'!D13+'июнь 08 л.5с'!G13+'июнь 08 л.4с  '!D13+'июнь 08 л.4с  '!H13</f>
        <v>2021.9999999994366</v>
      </c>
      <c r="F18" s="32">
        <v>230</v>
      </c>
      <c r="G18" s="32"/>
      <c r="H18" s="37">
        <f t="shared" si="0"/>
        <v>1791.9999999994366</v>
      </c>
      <c r="I18" s="20"/>
      <c r="J18" s="20"/>
      <c r="K18" s="21"/>
      <c r="L18" s="21"/>
      <c r="M18" s="20"/>
      <c r="N18" s="20"/>
      <c r="O18" s="21"/>
      <c r="Q18" s="21"/>
    </row>
    <row r="19" spans="1:17" s="17" customFormat="1" ht="12.75" customHeight="1">
      <c r="A19" s="32" t="s">
        <v>17</v>
      </c>
      <c r="B19" s="25"/>
      <c r="C19" s="28"/>
      <c r="D19" s="25"/>
      <c r="E19" s="33">
        <f>'июнь 08 л.2с'!D13+'июнь 08 л.2с'!G13+'июнь 08 л.2с'!J13+'июнь 08 л.3с '!D14+'июнь 08 л.3с '!G14+'июнь 08 л.3с '!J14+'июнь 08 л.5с'!D14+'июнь 08 л.5с'!G14+'июнь 08 л.4с  '!D14+'июнь 08 л.4с  '!H14</f>
        <v>2345.6000000011886</v>
      </c>
      <c r="F19" s="32">
        <v>235</v>
      </c>
      <c r="G19" s="32"/>
      <c r="H19" s="32">
        <f t="shared" si="0"/>
        <v>2110.6000000011886</v>
      </c>
      <c r="I19" s="20"/>
      <c r="J19" s="20"/>
      <c r="K19" s="21"/>
      <c r="L19" s="21"/>
      <c r="M19" s="20"/>
      <c r="N19" s="20"/>
      <c r="O19" s="21"/>
      <c r="Q19" s="21"/>
    </row>
    <row r="20" spans="1:17" s="17" customFormat="1" ht="12.75" customHeight="1">
      <c r="A20" s="32" t="s">
        <v>18</v>
      </c>
      <c r="B20" s="25"/>
      <c r="C20" s="28"/>
      <c r="D20" s="25"/>
      <c r="E20" s="33">
        <f>'июнь 08 л.2с'!D14+'июнь 08 л.2с'!G14+'июнь 08 л.2с'!J14+'июнь 08 л.3с '!D15+'июнь 08 л.3с '!G15+'июнь 08 л.3с '!J15+'июнь 08 л.5с'!D15+'июнь 08 л.5с'!G15+'июнь 08 л.4с  '!D15+'июнь 08 л.4с  '!H15</f>
        <v>1626.7999999984022</v>
      </c>
      <c r="F20" s="32">
        <v>225</v>
      </c>
      <c r="G20" s="32"/>
      <c r="H20" s="32">
        <f t="shared" si="0"/>
        <v>1401.7999999984022</v>
      </c>
      <c r="I20" s="20"/>
      <c r="J20" s="20"/>
      <c r="K20" s="21"/>
      <c r="L20" s="21"/>
      <c r="M20" s="20"/>
      <c r="N20" s="20"/>
      <c r="O20" s="21"/>
      <c r="Q20" s="21"/>
    </row>
    <row r="21" spans="1:17" s="17" customFormat="1" ht="12.75" customHeight="1">
      <c r="A21" s="32" t="s">
        <v>19</v>
      </c>
      <c r="B21" s="25"/>
      <c r="C21" s="28"/>
      <c r="D21" s="25"/>
      <c r="E21" s="33">
        <f>'июнь 08 л.2с'!D15+'июнь 08 л.2с'!G15+'июнь 08 л.2с'!J15+'июнь 08 л.3с '!D16+'июнь 08 л.3с '!G16+'июнь 08 л.3с '!J16+'июнь 08 л.5с'!D16+'июнь 08 л.5с'!G16+'июнь 08 л.4с  '!D16+'июнь 08 л.4с  '!H16</f>
        <v>2023.200000001566</v>
      </c>
      <c r="F21" s="32">
        <v>240</v>
      </c>
      <c r="G21" s="32"/>
      <c r="H21" s="32">
        <f t="shared" si="0"/>
        <v>1783.200000001566</v>
      </c>
      <c r="I21" s="20"/>
      <c r="J21" s="20"/>
      <c r="K21" s="21"/>
      <c r="L21" s="21"/>
      <c r="M21" s="20"/>
      <c r="N21" s="20"/>
      <c r="O21" s="21"/>
      <c r="Q21" s="21"/>
    </row>
    <row r="22" spans="1:17" s="17" customFormat="1" ht="12.75">
      <c r="A22" s="32" t="s">
        <v>20</v>
      </c>
      <c r="B22" s="25"/>
      <c r="C22" s="28"/>
      <c r="D22" s="25"/>
      <c r="E22" s="33">
        <f>'июнь 08 л.2с'!D16+'июнь 08 л.2с'!G16+'июнь 08 л.2с'!J16+'июнь 08 л.3с '!D17+'июнь 08 л.3с '!G17+'июнь 08 л.3с '!J17+'июнь 08 л.5с'!D17+'июнь 08 л.5с'!G17+'июнь 08 л.4с  '!D17+'июнь 08 л.4с  '!H17</f>
        <v>2309.1999999986638</v>
      </c>
      <c r="F22" s="32">
        <v>240</v>
      </c>
      <c r="G22" s="32"/>
      <c r="H22" s="32">
        <f t="shared" si="0"/>
        <v>2069.1999999986638</v>
      </c>
      <c r="I22" s="20"/>
      <c r="J22" s="20"/>
      <c r="K22" s="21"/>
      <c r="L22" s="21"/>
      <c r="M22" s="20"/>
      <c r="N22" s="20"/>
      <c r="O22" s="21"/>
      <c r="Q22" s="21"/>
    </row>
    <row r="23" spans="1:18" s="17" customFormat="1" ht="12.75" customHeight="1">
      <c r="A23" s="32" t="s">
        <v>21</v>
      </c>
      <c r="B23" s="25"/>
      <c r="C23" s="28"/>
      <c r="D23" s="25"/>
      <c r="E23" s="33">
        <f>'июнь 08 л.2с'!D17+'июнь 08 л.2с'!G17+'июнь 08 л.2с'!J17+'июнь 08 л.3с '!D18+'июнь 08 л.3с '!G18+'июнь 08 л.3с '!J18+'июнь 08 л.5с'!D18+'июнь 08 л.5с'!G18+'июнь 08 л.4с  '!D18+'июнь 08 л.4с  '!H18</f>
        <v>2160.000000003033</v>
      </c>
      <c r="F23" s="11">
        <v>230</v>
      </c>
      <c r="G23" s="32"/>
      <c r="H23" s="37">
        <f t="shared" si="0"/>
        <v>1930.0000000030332</v>
      </c>
      <c r="I23" s="20"/>
      <c r="J23" s="20"/>
      <c r="K23" s="21"/>
      <c r="L23" s="21"/>
      <c r="M23" s="20"/>
      <c r="N23" s="20"/>
      <c r="O23" s="21"/>
      <c r="Q23" s="21"/>
      <c r="R23" s="20"/>
    </row>
    <row r="24" spans="1:17" s="17" customFormat="1" ht="12.75" customHeight="1">
      <c r="A24" s="32" t="s">
        <v>22</v>
      </c>
      <c r="B24" s="25"/>
      <c r="C24" s="28"/>
      <c r="D24" s="25"/>
      <c r="E24" s="33">
        <f>'июнь 08 л.2с'!D18+'июнь 08 л.2с'!G18+'июнь 08 л.2с'!J18+'июнь 08 л.3с '!D19+'июнь 08 л.3с '!G19+'июнь 08 л.3с '!J19+'июнь 08 л.5с'!D19+'июнь 08 л.5с'!G19+'июнь 08 л.4с  '!D19+'июнь 08 л.4с  '!H19</f>
        <v>2018.3999999977914</v>
      </c>
      <c r="F24" s="32">
        <v>220</v>
      </c>
      <c r="G24" s="32"/>
      <c r="H24" s="32">
        <f t="shared" si="0"/>
        <v>1798.3999999977914</v>
      </c>
      <c r="I24" s="20"/>
      <c r="J24" s="20"/>
      <c r="K24" s="21"/>
      <c r="L24" s="21"/>
      <c r="M24" s="20"/>
      <c r="N24" s="20"/>
      <c r="O24" s="21"/>
      <c r="Q24" s="21"/>
    </row>
    <row r="25" spans="1:17" s="17" customFormat="1" ht="12.75" customHeight="1">
      <c r="A25" s="32" t="s">
        <v>23</v>
      </c>
      <c r="B25" s="25"/>
      <c r="C25" s="28"/>
      <c r="D25" s="25"/>
      <c r="E25" s="33">
        <f>'июнь 08 л.2с'!D19+'июнь 08 л.2с'!G19+'июнь 08 л.2с'!J19+'июнь 08 л.3с '!D20+'июнь 08 л.3с '!G20+'июнь 08 л.3с '!J20+'июнь 08 л.5с'!D20+'июнь 08 л.5с'!G20+'июнь 08 л.4с  '!D20+'июнь 08 л.4с  '!H20</f>
        <v>2338.399999999574</v>
      </c>
      <c r="F25" s="32">
        <v>220</v>
      </c>
      <c r="G25" s="32"/>
      <c r="H25" s="32">
        <f t="shared" si="0"/>
        <v>2118.399999999574</v>
      </c>
      <c r="I25" s="20"/>
      <c r="J25" s="20"/>
      <c r="K25" s="21"/>
      <c r="L25" s="21"/>
      <c r="M25" s="20"/>
      <c r="N25" s="20"/>
      <c r="O25" s="21"/>
      <c r="Q25" s="21"/>
    </row>
    <row r="26" spans="1:17" s="17" customFormat="1" ht="12.75">
      <c r="A26" s="32" t="s">
        <v>24</v>
      </c>
      <c r="B26" s="25"/>
      <c r="C26" s="28"/>
      <c r="D26" s="25"/>
      <c r="E26" s="33">
        <f>'июнь 08 л.2с'!D20+'июнь 08 л.2с'!G20+'июнь 08 л.2с'!J20+'июнь 08 л.3с '!D21+'июнь 08 л.3с '!G21+'июнь 08 л.3с '!J21+'июнь 08 л.5с'!D21+'июнь 08 л.5с'!G21+'июнь 08 л.4с  '!D21+'июнь 08 л.4с  '!H21</f>
        <v>2094.7999999989725</v>
      </c>
      <c r="F26" s="32">
        <v>230</v>
      </c>
      <c r="G26" s="32"/>
      <c r="H26" s="37">
        <f>E26-F26</f>
        <v>1864.7999999989725</v>
      </c>
      <c r="I26" s="20"/>
      <c r="J26" s="20"/>
      <c r="K26" s="21"/>
      <c r="L26" s="21"/>
      <c r="M26" s="20"/>
      <c r="N26" s="20"/>
      <c r="O26" s="21"/>
      <c r="Q26" s="21"/>
    </row>
    <row r="27" spans="1:17" s="17" customFormat="1" ht="12.75" customHeight="1">
      <c r="A27" s="32" t="s">
        <v>25</v>
      </c>
      <c r="B27" s="25"/>
      <c r="C27" s="28"/>
      <c r="D27" s="25"/>
      <c r="E27" s="33">
        <f>'июнь 08 л.2с'!D21+'июнь 08 л.2с'!G21+'июнь 08 л.2с'!J21+'июнь 08 л.3с '!D22+'июнь 08 л.3с '!G22+'июнь 08 л.3с '!J22+'июнь 08 л.5с'!D22+'июнь 08 л.5с'!G22+'июнь 08 л.4с  '!D22+'июнь 08 л.4с  '!H22</f>
        <v>2173.6000000004924</v>
      </c>
      <c r="F27" s="32">
        <v>235</v>
      </c>
      <c r="G27" s="32"/>
      <c r="H27" s="32">
        <f t="shared" si="0"/>
        <v>1938.6000000004924</v>
      </c>
      <c r="I27" s="20"/>
      <c r="J27" s="20"/>
      <c r="K27" s="21"/>
      <c r="L27" s="21"/>
      <c r="M27" s="20"/>
      <c r="N27" s="20"/>
      <c r="O27" s="21"/>
      <c r="Q27" s="21"/>
    </row>
    <row r="28" spans="1:17" s="17" customFormat="1" ht="12.75" customHeight="1">
      <c r="A28" s="32" t="s">
        <v>26</v>
      </c>
      <c r="B28" s="25"/>
      <c r="C28" s="28"/>
      <c r="D28" s="25"/>
      <c r="E28" s="33">
        <f>'июнь 08 л.2с'!D22+'июнь 08 л.2с'!G22+'июнь 08 л.2с'!J22+'июнь 08 л.3с '!D23+'июнь 08 л.3с '!G23+'июнь 08 л.3с '!J23+'июнь 08 л.5с'!D23+'июнь 08 л.5с'!G23+'июнь 08 л.4с  '!D23+'июнь 08 л.4с  '!H23</f>
        <v>3019.6000000003187</v>
      </c>
      <c r="F28" s="32">
        <v>235</v>
      </c>
      <c r="G28" s="32"/>
      <c r="H28" s="32">
        <f t="shared" si="0"/>
        <v>2784.6000000003187</v>
      </c>
      <c r="I28" s="20"/>
      <c r="J28" s="20"/>
      <c r="K28" s="21"/>
      <c r="L28" s="21"/>
      <c r="M28" s="20"/>
      <c r="N28" s="20"/>
      <c r="O28" s="21"/>
      <c r="Q28" s="21"/>
    </row>
    <row r="29" spans="1:17" s="17" customFormat="1" ht="12.75" customHeight="1">
      <c r="A29" s="32" t="s">
        <v>27</v>
      </c>
      <c r="B29" s="25"/>
      <c r="C29" s="28"/>
      <c r="D29" s="25"/>
      <c r="E29" s="33">
        <f>'июнь 08 л.2с'!D23+'июнь 08 л.2с'!G23+'июнь 08 л.2с'!J23+'июнь 08 л.3с '!D24+'июнь 08 л.3с '!G24+'июнь 08 л.3с '!J24+'июнь 08 л.5с'!D24+'июнь 08 л.5с'!G24+'июнь 08 л.4с  '!D24+'июнь 08 л.4с  '!H24</f>
        <v>2246.0000000019045</v>
      </c>
      <c r="F29" s="32">
        <v>245</v>
      </c>
      <c r="G29" s="32"/>
      <c r="H29" s="37">
        <f t="shared" si="0"/>
        <v>2001.0000000019045</v>
      </c>
      <c r="I29" s="20"/>
      <c r="J29" s="20"/>
      <c r="K29" s="21"/>
      <c r="L29" s="21"/>
      <c r="M29" s="20"/>
      <c r="N29" s="20"/>
      <c r="O29" s="21"/>
      <c r="Q29" s="21"/>
    </row>
    <row r="30" spans="1:17" s="17" customFormat="1" ht="12.75">
      <c r="A30" s="32" t="s">
        <v>28</v>
      </c>
      <c r="B30" s="25"/>
      <c r="C30" s="28"/>
      <c r="D30" s="25"/>
      <c r="E30" s="33">
        <f>'июнь 08 л.2с'!D24+'июнь 08 л.2с'!G24+'июнь 08 л.2с'!J24+'июнь 08 л.3с '!D25+'июнь 08 л.3с '!G25+'июнь 08 л.3с '!J25+'июнь 08 л.5с'!D25+'июнь 08 л.5с'!G25+'июнь 08 л.4с  '!D25+'июнь 08 л.4с  '!H25</f>
        <v>2969.599999999682</v>
      </c>
      <c r="F30" s="32">
        <v>250</v>
      </c>
      <c r="G30" s="32"/>
      <c r="H30" s="32">
        <f t="shared" si="0"/>
        <v>2719.599999999682</v>
      </c>
      <c r="I30" s="20"/>
      <c r="J30" s="20"/>
      <c r="K30" s="21"/>
      <c r="L30" s="21"/>
      <c r="M30" s="20"/>
      <c r="N30" s="20"/>
      <c r="O30" s="21"/>
      <c r="Q30" s="21"/>
    </row>
    <row r="31" spans="1:17" s="17" customFormat="1" ht="12.75" customHeight="1">
      <c r="A31" s="32" t="s">
        <v>29</v>
      </c>
      <c r="B31" s="25"/>
      <c r="C31" s="28"/>
      <c r="D31" s="25"/>
      <c r="E31" s="33">
        <f>'июнь 08 л.2с'!D25+'июнь 08 л.2с'!G25+'июнь 08 л.2с'!J25+'июнь 08 л.3с '!D26+'июнь 08 л.3с '!G26+'июнь 08 л.3с '!J26+'июнь 08 л.5с'!D26+'июнь 08 л.5с'!G26+'июнь 08 л.4с  '!D26+'июнь 08 л.4с  '!H26</f>
        <v>3091.9999999994843</v>
      </c>
      <c r="F31" s="32">
        <v>245</v>
      </c>
      <c r="G31" s="32"/>
      <c r="H31" s="37">
        <f t="shared" si="0"/>
        <v>2846.9999999994843</v>
      </c>
      <c r="I31" s="20"/>
      <c r="J31" s="20"/>
      <c r="K31" s="21"/>
      <c r="L31" s="21"/>
      <c r="M31" s="20"/>
      <c r="N31" s="20"/>
      <c r="O31" s="21"/>
      <c r="Q31" s="21"/>
    </row>
    <row r="32" spans="1:17" s="17" customFormat="1" ht="12.75" customHeight="1">
      <c r="A32" s="32" t="s">
        <v>30</v>
      </c>
      <c r="B32" s="25"/>
      <c r="C32" s="28"/>
      <c r="D32" s="25"/>
      <c r="E32" s="33">
        <f>'июнь 08 л.2с'!D26+'июнь 08 л.2с'!G26+'июнь 08 л.2с'!J26+'июнь 08 л.3с '!D27+'июнь 08 л.3с '!G27+'июнь 08 л.3с '!J27+'июнь 08 л.5с'!D27+'июнь 08 л.5с'!G27+'июнь 08 л.4с  '!D27+'июнь 08 л.4с  '!H27</f>
        <v>3010.800000001009</v>
      </c>
      <c r="F32" s="32">
        <v>240</v>
      </c>
      <c r="G32" s="32"/>
      <c r="H32" s="32">
        <f t="shared" si="0"/>
        <v>2770.800000001009</v>
      </c>
      <c r="I32" s="20"/>
      <c r="J32" s="20"/>
      <c r="K32" s="21"/>
      <c r="L32" s="21"/>
      <c r="M32" s="20"/>
      <c r="N32" s="20"/>
      <c r="O32" s="21"/>
      <c r="Q32" s="21"/>
    </row>
    <row r="33" spans="1:17" s="17" customFormat="1" ht="12.75" customHeight="1">
      <c r="A33" s="32" t="s">
        <v>31</v>
      </c>
      <c r="B33" s="25"/>
      <c r="C33" s="28"/>
      <c r="D33" s="25"/>
      <c r="E33" s="33">
        <f>'июнь 08 л.2с'!D27+'июнь 08 л.2с'!G27+'июнь 08 л.2с'!J27+'июнь 08 л.3с '!D28+'июнь 08 л.3с '!G28+'июнь 08 л.3с '!J28+'июнь 08 л.5с'!D28+'июнь 08 л.5с'!G28+'июнь 08 л.4с  '!D28+'июнь 08 л.4с  '!H28</f>
        <v>2811.999999998802</v>
      </c>
      <c r="F33" s="32">
        <v>255</v>
      </c>
      <c r="G33" s="32"/>
      <c r="H33" s="37">
        <f t="shared" si="0"/>
        <v>2556.999999998802</v>
      </c>
      <c r="I33" s="20"/>
      <c r="J33" s="20"/>
      <c r="K33" s="21"/>
      <c r="L33" s="21"/>
      <c r="M33" s="20"/>
      <c r="N33" s="20"/>
      <c r="O33" s="21"/>
      <c r="Q33" s="21"/>
    </row>
    <row r="34" spans="1:17" s="17" customFormat="1" ht="12.75">
      <c r="A34" s="32" t="s">
        <v>32</v>
      </c>
      <c r="B34" s="25"/>
      <c r="C34" s="28"/>
      <c r="D34" s="25"/>
      <c r="E34" s="33">
        <f>'июнь 08 л.2с'!D28+'июнь 08 л.2с'!G28+'июнь 08 л.2с'!J28+'июнь 08 л.3с '!D29+'июнь 08 л.3с '!G29+'июнь 08 л.3с '!J29+'июнь 08 л.5с'!D29+'июнь 08 л.5с'!G29+'июнь 08 л.4с  '!D29+'июнь 08 л.4с  '!H29</f>
        <v>2444.8000000003003</v>
      </c>
      <c r="F34" s="32">
        <v>245</v>
      </c>
      <c r="G34" s="32"/>
      <c r="H34" s="32">
        <f t="shared" si="0"/>
        <v>2199.8000000003003</v>
      </c>
      <c r="I34" s="20"/>
      <c r="J34" s="20"/>
      <c r="K34" s="21"/>
      <c r="L34" s="21"/>
      <c r="M34" s="20"/>
      <c r="N34" s="20"/>
      <c r="O34" s="21"/>
      <c r="Q34" s="21"/>
    </row>
    <row r="35" spans="1:17" s="17" customFormat="1" ht="12.75">
      <c r="A35" s="32" t="s">
        <v>33</v>
      </c>
      <c r="B35" s="25"/>
      <c r="C35" s="28"/>
      <c r="D35" s="25"/>
      <c r="E35" s="33">
        <f>'июнь 08 л.2с'!D29+'июнь 08 л.2с'!G29+'июнь 08 л.2с'!J29+'июнь 08 л.3с '!D30+'июнь 08 л.3с '!G30+'июнь 08 л.3с '!J30+'июнь 08 л.5с'!D30+'июнь 08 л.5с'!G30+'июнь 08 л.4с  '!D30+'июнь 08 л.4с  '!H30</f>
        <v>1917.5999999988198</v>
      </c>
      <c r="F35" s="32">
        <v>220</v>
      </c>
      <c r="G35" s="32"/>
      <c r="H35" s="32">
        <f t="shared" si="0"/>
        <v>1697.5999999988198</v>
      </c>
      <c r="I35" s="20"/>
      <c r="J35" s="20"/>
      <c r="K35" s="21"/>
      <c r="L35" s="21"/>
      <c r="M35" s="20"/>
      <c r="N35" s="20"/>
      <c r="O35" s="21"/>
      <c r="Q35" s="21"/>
    </row>
    <row r="36" spans="1:17" s="17" customFormat="1" ht="12.75">
      <c r="A36" s="43" t="s">
        <v>34</v>
      </c>
      <c r="B36" s="43"/>
      <c r="C36" s="43"/>
      <c r="D36" s="25"/>
      <c r="E36" s="32">
        <f>SUM(E12:E35)</f>
        <v>50646.39999999854</v>
      </c>
      <c r="F36" s="32">
        <f>SUM(F12:F35)</f>
        <v>5577</v>
      </c>
      <c r="G36" s="32"/>
      <c r="H36" s="32">
        <f>SUM(H12:H35)</f>
        <v>45069.39999999854</v>
      </c>
      <c r="J36" s="22"/>
      <c r="L36" s="22"/>
      <c r="O36" s="21"/>
      <c r="Q36" s="21"/>
    </row>
    <row r="37" s="17" customFormat="1" ht="12.75"/>
    <row r="38" s="17" customFormat="1" ht="12.75"/>
  </sheetData>
  <sheetProtection/>
  <mergeCells count="17">
    <mergeCell ref="A36:C36"/>
    <mergeCell ref="A1:H1"/>
    <mergeCell ref="A2:H2"/>
    <mergeCell ref="A4:H4"/>
    <mergeCell ref="A5:H5"/>
    <mergeCell ref="F3:H3"/>
    <mergeCell ref="E9:E10"/>
    <mergeCell ref="A6:H6"/>
    <mergeCell ref="A7:A10"/>
    <mergeCell ref="B7:D7"/>
    <mergeCell ref="F9:F10"/>
    <mergeCell ref="G9:G10"/>
    <mergeCell ref="H7:H10"/>
    <mergeCell ref="E7:G7"/>
    <mergeCell ref="F8:G8"/>
    <mergeCell ref="B9:D9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9.140625" style="1" customWidth="1"/>
    <col min="2" max="2" width="9.421875" style="1" customWidth="1"/>
    <col min="3" max="3" width="10.00390625" style="1" customWidth="1"/>
    <col min="4" max="4" width="7.00390625" style="1" customWidth="1"/>
    <col min="5" max="5" width="9.421875" style="1" customWidth="1"/>
    <col min="6" max="6" width="10.421875" style="1" customWidth="1"/>
    <col min="7" max="7" width="7.421875" style="1" customWidth="1"/>
    <col min="8" max="8" width="9.8515625" style="1" customWidth="1"/>
    <col min="9" max="9" width="9.57421875" style="1" customWidth="1"/>
    <col min="10" max="10" width="8.7109375" style="1" customWidth="1"/>
    <col min="11" max="16384" width="9.140625" style="1" customWidth="1"/>
  </cols>
  <sheetData>
    <row r="1" spans="1:10" s="13" customFormat="1" ht="62.25" customHeight="1">
      <c r="A1" s="51" t="s">
        <v>0</v>
      </c>
      <c r="B1" s="49" t="s">
        <v>45</v>
      </c>
      <c r="C1" s="49"/>
      <c r="D1" s="49"/>
      <c r="E1" s="49" t="s">
        <v>36</v>
      </c>
      <c r="F1" s="49"/>
      <c r="G1" s="49"/>
      <c r="H1" s="49" t="s">
        <v>37</v>
      </c>
      <c r="I1" s="49"/>
      <c r="J1" s="49"/>
    </row>
    <row r="2" spans="1:10" s="13" customFormat="1" ht="48" customHeight="1">
      <c r="A2" s="51"/>
      <c r="B2" s="49" t="s">
        <v>35</v>
      </c>
      <c r="C2" s="49"/>
      <c r="D2" s="49"/>
      <c r="E2" s="49" t="s">
        <v>35</v>
      </c>
      <c r="F2" s="49"/>
      <c r="G2" s="49"/>
      <c r="H2" s="49" t="s">
        <v>35</v>
      </c>
      <c r="I2" s="49"/>
      <c r="J2" s="49"/>
    </row>
    <row r="3" spans="1:10" s="13" customFormat="1" ht="37.5" customHeight="1">
      <c r="A3" s="51"/>
      <c r="B3" s="49" t="s">
        <v>49</v>
      </c>
      <c r="C3" s="49"/>
      <c r="D3" s="49"/>
      <c r="E3" s="49" t="s">
        <v>50</v>
      </c>
      <c r="F3" s="49"/>
      <c r="G3" s="49"/>
      <c r="H3" s="49" t="s">
        <v>51</v>
      </c>
      <c r="I3" s="49"/>
      <c r="J3" s="49"/>
    </row>
    <row r="4" spans="1:10" s="13" customFormat="1" ht="36" customHeight="1">
      <c r="A4" s="51"/>
      <c r="B4" s="15" t="s">
        <v>1</v>
      </c>
      <c r="C4" s="15" t="s">
        <v>2</v>
      </c>
      <c r="D4" s="15" t="s">
        <v>3</v>
      </c>
      <c r="E4" s="15" t="s">
        <v>1</v>
      </c>
      <c r="F4" s="15" t="s">
        <v>2</v>
      </c>
      <c r="G4" s="15" t="s">
        <v>3</v>
      </c>
      <c r="H4" s="15" t="s">
        <v>1</v>
      </c>
      <c r="I4" s="15" t="s">
        <v>2</v>
      </c>
      <c r="J4" s="15" t="s">
        <v>3</v>
      </c>
    </row>
    <row r="5" spans="1:10" s="13" customFormat="1" ht="12.75">
      <c r="A5" s="11"/>
      <c r="B5" s="12">
        <v>2405.53</v>
      </c>
      <c r="C5" s="11"/>
      <c r="D5" s="11"/>
      <c r="E5" s="12">
        <v>3513.44</v>
      </c>
      <c r="F5" s="11"/>
      <c r="G5" s="11"/>
      <c r="H5" s="12">
        <v>125.43</v>
      </c>
      <c r="I5" s="11"/>
      <c r="J5" s="11"/>
    </row>
    <row r="6" spans="1:10" s="13" customFormat="1" ht="12.75">
      <c r="A6" s="11" t="s">
        <v>10</v>
      </c>
      <c r="B6" s="12">
        <v>2405.61</v>
      </c>
      <c r="C6" s="11">
        <f aca="true" t="shared" si="0" ref="C6:C29">B6-B5</f>
        <v>0.07999999999992724</v>
      </c>
      <c r="D6" s="14">
        <f>C6*4000</f>
        <v>319.99999999970896</v>
      </c>
      <c r="E6" s="12">
        <v>3513.51</v>
      </c>
      <c r="F6" s="12">
        <f aca="true" t="shared" si="1" ref="F6:F29">E6-E5</f>
        <v>0.07000000000016371</v>
      </c>
      <c r="G6" s="11">
        <f>F6*4000</f>
        <v>280.00000000065484</v>
      </c>
      <c r="H6" s="12">
        <v>125.43</v>
      </c>
      <c r="I6" s="12">
        <f aca="true" t="shared" si="2" ref="I6:I29">H6-H5</f>
        <v>0</v>
      </c>
      <c r="J6" s="11">
        <f>I6*4000</f>
        <v>0</v>
      </c>
    </row>
    <row r="7" spans="1:10" s="13" customFormat="1" ht="12.75">
      <c r="A7" s="11" t="s">
        <v>11</v>
      </c>
      <c r="B7" s="12">
        <v>2405.69</v>
      </c>
      <c r="C7" s="11">
        <f t="shared" si="0"/>
        <v>0.07999999999992724</v>
      </c>
      <c r="D7" s="14">
        <f aca="true" t="shared" si="3" ref="D7:D29">C7*4000</f>
        <v>319.99999999970896</v>
      </c>
      <c r="E7" s="12">
        <v>3513.58</v>
      </c>
      <c r="F7" s="12">
        <f t="shared" si="1"/>
        <v>0.06999999999970896</v>
      </c>
      <c r="G7" s="11">
        <f aca="true" t="shared" si="4" ref="G7:G29">F7*4000</f>
        <v>279.99999999883585</v>
      </c>
      <c r="H7" s="12">
        <v>125.45</v>
      </c>
      <c r="I7" s="12">
        <f t="shared" si="2"/>
        <v>0.01999999999999602</v>
      </c>
      <c r="J7" s="11">
        <f aca="true" t="shared" si="5" ref="J7:J29">I7*4000</f>
        <v>79.99999999998408</v>
      </c>
    </row>
    <row r="8" spans="1:10" s="13" customFormat="1" ht="12.75">
      <c r="A8" s="11" t="s">
        <v>12</v>
      </c>
      <c r="B8" s="12">
        <v>2405.75</v>
      </c>
      <c r="C8" s="11">
        <f t="shared" si="0"/>
        <v>0.05999999999994543</v>
      </c>
      <c r="D8" s="14">
        <f t="shared" si="3"/>
        <v>239.99999999978172</v>
      </c>
      <c r="E8" s="12">
        <v>3513.65</v>
      </c>
      <c r="F8" s="12">
        <f t="shared" si="1"/>
        <v>0.07000000000016371</v>
      </c>
      <c r="G8" s="11">
        <f t="shared" si="4"/>
        <v>280.00000000065484</v>
      </c>
      <c r="H8" s="12">
        <v>125.45</v>
      </c>
      <c r="I8" s="12">
        <f t="shared" si="2"/>
        <v>0</v>
      </c>
      <c r="J8" s="11">
        <f t="shared" si="5"/>
        <v>0</v>
      </c>
    </row>
    <row r="9" spans="1:10" s="13" customFormat="1" ht="12.75">
      <c r="A9" s="11" t="s">
        <v>13</v>
      </c>
      <c r="B9" s="12">
        <v>2405.82</v>
      </c>
      <c r="C9" s="11">
        <f t="shared" si="0"/>
        <v>0.07000000000016371</v>
      </c>
      <c r="D9" s="14">
        <f t="shared" si="3"/>
        <v>280.00000000065484</v>
      </c>
      <c r="E9" s="12">
        <v>3513.72</v>
      </c>
      <c r="F9" s="12">
        <f t="shared" si="1"/>
        <v>0.06999999999970896</v>
      </c>
      <c r="G9" s="11">
        <f t="shared" si="4"/>
        <v>279.99999999883585</v>
      </c>
      <c r="H9" s="12">
        <v>125.45</v>
      </c>
      <c r="I9" s="12">
        <f t="shared" si="2"/>
        <v>0</v>
      </c>
      <c r="J9" s="11">
        <f t="shared" si="5"/>
        <v>0</v>
      </c>
    </row>
    <row r="10" spans="1:10" s="13" customFormat="1" ht="12.75">
      <c r="A10" s="11" t="s">
        <v>14</v>
      </c>
      <c r="B10" s="12">
        <v>2405.88</v>
      </c>
      <c r="C10" s="11">
        <f t="shared" si="0"/>
        <v>0.05999999999994543</v>
      </c>
      <c r="D10" s="14">
        <f t="shared" si="3"/>
        <v>239.99999999978172</v>
      </c>
      <c r="E10" s="12">
        <v>3513.79</v>
      </c>
      <c r="F10" s="12">
        <f t="shared" si="1"/>
        <v>0.07000000000016371</v>
      </c>
      <c r="G10" s="11">
        <f t="shared" si="4"/>
        <v>280.00000000065484</v>
      </c>
      <c r="H10" s="12">
        <v>125.45</v>
      </c>
      <c r="I10" s="12">
        <f t="shared" si="2"/>
        <v>0</v>
      </c>
      <c r="J10" s="11">
        <f t="shared" si="5"/>
        <v>0</v>
      </c>
    </row>
    <row r="11" spans="1:10" s="13" customFormat="1" ht="12.75">
      <c r="A11" s="11" t="s">
        <v>15</v>
      </c>
      <c r="B11" s="12">
        <v>2405.95</v>
      </c>
      <c r="C11" s="11">
        <f t="shared" si="0"/>
        <v>0.06999999999970896</v>
      </c>
      <c r="D11" s="14">
        <f t="shared" si="3"/>
        <v>279.99999999883585</v>
      </c>
      <c r="E11" s="12">
        <v>3513.86</v>
      </c>
      <c r="F11" s="12">
        <f t="shared" si="1"/>
        <v>0.07000000000016371</v>
      </c>
      <c r="G11" s="11">
        <f t="shared" si="4"/>
        <v>280.00000000065484</v>
      </c>
      <c r="H11" s="12">
        <v>125.46</v>
      </c>
      <c r="I11" s="12">
        <f t="shared" si="2"/>
        <v>0.009999999999990905</v>
      </c>
      <c r="J11" s="11">
        <f t="shared" si="5"/>
        <v>39.99999999996362</v>
      </c>
    </row>
    <row r="12" spans="1:10" s="13" customFormat="1" ht="12.75">
      <c r="A12" s="11" t="s">
        <v>16</v>
      </c>
      <c r="B12" s="12">
        <v>2406.06</v>
      </c>
      <c r="C12" s="11">
        <f t="shared" si="0"/>
        <v>0.11000000000012733</v>
      </c>
      <c r="D12" s="14">
        <f t="shared" si="3"/>
        <v>440.0000000005093</v>
      </c>
      <c r="E12" s="12">
        <v>3513.97</v>
      </c>
      <c r="F12" s="12">
        <f t="shared" si="1"/>
        <v>0.10999999999967258</v>
      </c>
      <c r="G12" s="11">
        <f t="shared" si="4"/>
        <v>439.9999999986903</v>
      </c>
      <c r="H12" s="12">
        <v>125.47</v>
      </c>
      <c r="I12" s="12">
        <f t="shared" si="2"/>
        <v>0.010000000000005116</v>
      </c>
      <c r="J12" s="11">
        <f t="shared" si="5"/>
        <v>40.000000000020464</v>
      </c>
    </row>
    <row r="13" spans="1:10" s="13" customFormat="1" ht="12.75">
      <c r="A13" s="11" t="s">
        <v>17</v>
      </c>
      <c r="B13" s="12">
        <v>2406.17</v>
      </c>
      <c r="C13" s="11">
        <f t="shared" si="0"/>
        <v>0.11000000000012733</v>
      </c>
      <c r="D13" s="14">
        <f t="shared" si="3"/>
        <v>440.0000000005093</v>
      </c>
      <c r="E13" s="12">
        <v>3514.1</v>
      </c>
      <c r="F13" s="12">
        <f t="shared" si="1"/>
        <v>0.13000000000010914</v>
      </c>
      <c r="G13" s="11">
        <f t="shared" si="4"/>
        <v>520.0000000004366</v>
      </c>
      <c r="H13" s="12">
        <v>125.48</v>
      </c>
      <c r="I13" s="12">
        <f t="shared" si="2"/>
        <v>0.010000000000005116</v>
      </c>
      <c r="J13" s="11">
        <f t="shared" si="5"/>
        <v>40.000000000020464</v>
      </c>
    </row>
    <row r="14" spans="1:10" s="13" customFormat="1" ht="12.75">
      <c r="A14" s="11" t="s">
        <v>18</v>
      </c>
      <c r="B14" s="12">
        <v>2406.24</v>
      </c>
      <c r="C14" s="11">
        <f t="shared" si="0"/>
        <v>0.06999999999970896</v>
      </c>
      <c r="D14" s="14">
        <f t="shared" si="3"/>
        <v>279.99999999883585</v>
      </c>
      <c r="E14" s="12">
        <v>3514.19</v>
      </c>
      <c r="F14" s="12">
        <f t="shared" si="1"/>
        <v>0.09000000000014552</v>
      </c>
      <c r="G14" s="11">
        <f t="shared" si="4"/>
        <v>360.0000000005821</v>
      </c>
      <c r="H14" s="12">
        <v>125.48</v>
      </c>
      <c r="I14" s="12">
        <f t="shared" si="2"/>
        <v>0</v>
      </c>
      <c r="J14" s="11">
        <f t="shared" si="5"/>
        <v>0</v>
      </c>
    </row>
    <row r="15" spans="1:10" s="13" customFormat="1" ht="12.75">
      <c r="A15" s="11" t="s">
        <v>19</v>
      </c>
      <c r="B15" s="12">
        <v>2406.32</v>
      </c>
      <c r="C15" s="11">
        <f t="shared" si="0"/>
        <v>0.08000000000038199</v>
      </c>
      <c r="D15" s="14">
        <f t="shared" si="3"/>
        <v>320.00000000152795</v>
      </c>
      <c r="E15" s="12">
        <v>3514.3</v>
      </c>
      <c r="F15" s="12">
        <f t="shared" si="1"/>
        <v>0.11000000000012733</v>
      </c>
      <c r="G15" s="11">
        <f t="shared" si="4"/>
        <v>440.0000000005093</v>
      </c>
      <c r="H15" s="12">
        <v>125.48</v>
      </c>
      <c r="I15" s="12">
        <f t="shared" si="2"/>
        <v>0</v>
      </c>
      <c r="J15" s="11">
        <f t="shared" si="5"/>
        <v>0</v>
      </c>
    </row>
    <row r="16" spans="1:10" s="13" customFormat="1" ht="12.75">
      <c r="A16" s="11" t="s">
        <v>20</v>
      </c>
      <c r="B16" s="12">
        <v>2406.42</v>
      </c>
      <c r="C16" s="11">
        <f t="shared" si="0"/>
        <v>0.09999999999990905</v>
      </c>
      <c r="D16" s="14">
        <f t="shared" si="3"/>
        <v>399.9999999996362</v>
      </c>
      <c r="E16" s="12">
        <v>3514.43</v>
      </c>
      <c r="F16" s="12">
        <f t="shared" si="1"/>
        <v>0.1299999999996544</v>
      </c>
      <c r="G16" s="11">
        <f t="shared" si="4"/>
        <v>519.9999999986176</v>
      </c>
      <c r="H16" s="12">
        <v>125.48</v>
      </c>
      <c r="I16" s="12">
        <f t="shared" si="2"/>
        <v>0</v>
      </c>
      <c r="J16" s="11">
        <f t="shared" si="5"/>
        <v>0</v>
      </c>
    </row>
    <row r="17" spans="1:10" s="13" customFormat="1" ht="12.75">
      <c r="A17" s="11" t="s">
        <v>21</v>
      </c>
      <c r="B17" s="12">
        <v>2406.51</v>
      </c>
      <c r="C17" s="11">
        <f t="shared" si="0"/>
        <v>0.09000000000014552</v>
      </c>
      <c r="D17" s="14">
        <f t="shared" si="3"/>
        <v>360.0000000005821</v>
      </c>
      <c r="E17" s="12">
        <v>3514.55</v>
      </c>
      <c r="F17" s="12">
        <f t="shared" si="1"/>
        <v>0.12000000000034561</v>
      </c>
      <c r="G17" s="11">
        <f t="shared" si="4"/>
        <v>480.00000000138243</v>
      </c>
      <c r="H17" s="12">
        <v>125.48</v>
      </c>
      <c r="I17" s="12">
        <f t="shared" si="2"/>
        <v>0</v>
      </c>
      <c r="J17" s="11">
        <f t="shared" si="5"/>
        <v>0</v>
      </c>
    </row>
    <row r="18" spans="1:10" s="13" customFormat="1" ht="12.75">
      <c r="A18" s="11" t="s">
        <v>22</v>
      </c>
      <c r="B18" s="12">
        <v>2406.6</v>
      </c>
      <c r="C18" s="11">
        <f t="shared" si="0"/>
        <v>0.08999999999969077</v>
      </c>
      <c r="D18" s="14">
        <f t="shared" si="3"/>
        <v>359.9999999987631</v>
      </c>
      <c r="E18" s="12">
        <v>3514.67</v>
      </c>
      <c r="F18" s="12">
        <f t="shared" si="1"/>
        <v>0.11999999999989086</v>
      </c>
      <c r="G18" s="11">
        <f t="shared" si="4"/>
        <v>479.99999999956344</v>
      </c>
      <c r="H18" s="12">
        <v>125.48</v>
      </c>
      <c r="I18" s="12">
        <f t="shared" si="2"/>
        <v>0</v>
      </c>
      <c r="J18" s="11">
        <f t="shared" si="5"/>
        <v>0</v>
      </c>
    </row>
    <row r="19" spans="1:10" s="13" customFormat="1" ht="12.75">
      <c r="A19" s="11" t="s">
        <v>23</v>
      </c>
      <c r="B19" s="12">
        <v>2406.7</v>
      </c>
      <c r="C19" s="11">
        <f t="shared" si="0"/>
        <v>0.09999999999990905</v>
      </c>
      <c r="D19" s="14">
        <f t="shared" si="3"/>
        <v>399.9999999996362</v>
      </c>
      <c r="E19" s="12">
        <v>3514.81</v>
      </c>
      <c r="F19" s="12">
        <f t="shared" si="1"/>
        <v>0.13999999999987267</v>
      </c>
      <c r="G19" s="11">
        <f t="shared" si="4"/>
        <v>559.9999999994907</v>
      </c>
      <c r="H19" s="12">
        <v>125.48</v>
      </c>
      <c r="I19" s="12">
        <f t="shared" si="2"/>
        <v>0</v>
      </c>
      <c r="J19" s="11">
        <f t="shared" si="5"/>
        <v>0</v>
      </c>
    </row>
    <row r="20" spans="1:10" s="13" customFormat="1" ht="12.75">
      <c r="A20" s="11" t="s">
        <v>24</v>
      </c>
      <c r="B20" s="12">
        <v>2406.79</v>
      </c>
      <c r="C20" s="11">
        <f t="shared" si="0"/>
        <v>0.09000000000014552</v>
      </c>
      <c r="D20" s="14">
        <f t="shared" si="3"/>
        <v>360.0000000005821</v>
      </c>
      <c r="E20" s="12">
        <v>3514.93</v>
      </c>
      <c r="F20" s="12">
        <f t="shared" si="1"/>
        <v>0.11999999999989086</v>
      </c>
      <c r="G20" s="11">
        <f t="shared" si="4"/>
        <v>479.99999999956344</v>
      </c>
      <c r="H20" s="12">
        <v>125.48</v>
      </c>
      <c r="I20" s="12">
        <f t="shared" si="2"/>
        <v>0</v>
      </c>
      <c r="J20" s="11">
        <f t="shared" si="5"/>
        <v>0</v>
      </c>
    </row>
    <row r="21" spans="1:10" s="13" customFormat="1" ht="12.75">
      <c r="A21" s="11" t="s">
        <v>25</v>
      </c>
      <c r="B21" s="12">
        <v>2406.89</v>
      </c>
      <c r="C21" s="11">
        <f t="shared" si="0"/>
        <v>0.09999999999990905</v>
      </c>
      <c r="D21" s="14">
        <f t="shared" si="3"/>
        <v>399.9999999996362</v>
      </c>
      <c r="E21" s="12">
        <v>3515.06</v>
      </c>
      <c r="F21" s="12">
        <f t="shared" si="1"/>
        <v>0.13000000000010914</v>
      </c>
      <c r="G21" s="11">
        <f t="shared" si="4"/>
        <v>520.0000000004366</v>
      </c>
      <c r="H21" s="12">
        <v>125.48</v>
      </c>
      <c r="I21" s="12">
        <f t="shared" si="2"/>
        <v>0</v>
      </c>
      <c r="J21" s="11">
        <f t="shared" si="5"/>
        <v>0</v>
      </c>
    </row>
    <row r="22" spans="1:10" s="13" customFormat="1" ht="12.75">
      <c r="A22" s="11" t="s">
        <v>26</v>
      </c>
      <c r="B22" s="12">
        <v>2407.04</v>
      </c>
      <c r="C22" s="11">
        <f t="shared" si="0"/>
        <v>0.15000000000009095</v>
      </c>
      <c r="D22" s="14">
        <f t="shared" si="3"/>
        <v>600.0000000003638</v>
      </c>
      <c r="E22" s="12">
        <v>3515.24</v>
      </c>
      <c r="F22" s="12">
        <f t="shared" si="1"/>
        <v>0.1799999999998363</v>
      </c>
      <c r="G22" s="11">
        <f t="shared" si="4"/>
        <v>719.9999999993452</v>
      </c>
      <c r="H22" s="12">
        <v>125.48</v>
      </c>
      <c r="I22" s="12">
        <f t="shared" si="2"/>
        <v>0</v>
      </c>
      <c r="J22" s="11">
        <f t="shared" si="5"/>
        <v>0</v>
      </c>
    </row>
    <row r="23" spans="1:10" s="13" customFormat="1" ht="12.75">
      <c r="A23" s="11" t="s">
        <v>27</v>
      </c>
      <c r="B23" s="12">
        <v>2407.15</v>
      </c>
      <c r="C23" s="11">
        <f t="shared" si="0"/>
        <v>0.11000000000012733</v>
      </c>
      <c r="D23" s="14">
        <f t="shared" si="3"/>
        <v>440.0000000005093</v>
      </c>
      <c r="E23" s="12">
        <v>3515.36</v>
      </c>
      <c r="F23" s="12">
        <f t="shared" si="1"/>
        <v>0.12000000000034561</v>
      </c>
      <c r="G23" s="11">
        <f t="shared" si="4"/>
        <v>480.00000000138243</v>
      </c>
      <c r="H23" s="12">
        <v>125.48</v>
      </c>
      <c r="I23" s="12">
        <f t="shared" si="2"/>
        <v>0</v>
      </c>
      <c r="J23" s="11">
        <f t="shared" si="5"/>
        <v>0</v>
      </c>
    </row>
    <row r="24" spans="1:10" s="13" customFormat="1" ht="12.75">
      <c r="A24" s="11" t="s">
        <v>28</v>
      </c>
      <c r="B24" s="12">
        <v>2407.3</v>
      </c>
      <c r="C24" s="11">
        <f t="shared" si="0"/>
        <v>0.15000000000009095</v>
      </c>
      <c r="D24" s="14">
        <f t="shared" si="3"/>
        <v>600.0000000003638</v>
      </c>
      <c r="E24" s="12">
        <v>3515.54</v>
      </c>
      <c r="F24" s="12">
        <f t="shared" si="1"/>
        <v>0.1799999999998363</v>
      </c>
      <c r="G24" s="11">
        <f t="shared" si="4"/>
        <v>719.9999999993452</v>
      </c>
      <c r="H24" s="12">
        <v>125.48</v>
      </c>
      <c r="I24" s="12">
        <f t="shared" si="2"/>
        <v>0</v>
      </c>
      <c r="J24" s="11">
        <f t="shared" si="5"/>
        <v>0</v>
      </c>
    </row>
    <row r="25" spans="1:10" s="13" customFormat="1" ht="12.75">
      <c r="A25" s="11" t="s">
        <v>29</v>
      </c>
      <c r="B25" s="12">
        <v>2407.46</v>
      </c>
      <c r="C25" s="11">
        <f t="shared" si="0"/>
        <v>0.15999999999985448</v>
      </c>
      <c r="D25" s="14">
        <f t="shared" si="3"/>
        <v>639.9999999994179</v>
      </c>
      <c r="E25" s="12">
        <v>3515.71</v>
      </c>
      <c r="F25" s="12">
        <f t="shared" si="1"/>
        <v>0.17000000000007276</v>
      </c>
      <c r="G25" s="11">
        <f t="shared" si="4"/>
        <v>680.000000000291</v>
      </c>
      <c r="H25" s="12">
        <v>125.48</v>
      </c>
      <c r="I25" s="12">
        <f t="shared" si="2"/>
        <v>0</v>
      </c>
      <c r="J25" s="11">
        <f t="shared" si="5"/>
        <v>0</v>
      </c>
    </row>
    <row r="26" spans="1:10" s="13" customFormat="1" ht="12.75">
      <c r="A26" s="11" t="s">
        <v>30</v>
      </c>
      <c r="B26" s="12">
        <v>2407.63</v>
      </c>
      <c r="C26" s="11">
        <f t="shared" si="0"/>
        <v>0.17000000000007276</v>
      </c>
      <c r="D26" s="14">
        <f t="shared" si="3"/>
        <v>680.000000000291</v>
      </c>
      <c r="E26" s="12">
        <v>3515.86</v>
      </c>
      <c r="F26" s="12">
        <f t="shared" si="1"/>
        <v>0.15000000000009095</v>
      </c>
      <c r="G26" s="11">
        <f t="shared" si="4"/>
        <v>600.0000000003638</v>
      </c>
      <c r="H26" s="12">
        <v>125.48</v>
      </c>
      <c r="I26" s="12">
        <f t="shared" si="2"/>
        <v>0</v>
      </c>
      <c r="J26" s="11">
        <f t="shared" si="5"/>
        <v>0</v>
      </c>
    </row>
    <row r="27" spans="1:10" s="13" customFormat="1" ht="12.75">
      <c r="A27" s="11" t="s">
        <v>31</v>
      </c>
      <c r="B27" s="12">
        <v>2407.78</v>
      </c>
      <c r="C27" s="11">
        <f t="shared" si="0"/>
        <v>0.15000000000009095</v>
      </c>
      <c r="D27" s="14">
        <f t="shared" si="3"/>
        <v>600.0000000003638</v>
      </c>
      <c r="E27" s="12">
        <v>3516</v>
      </c>
      <c r="F27" s="12">
        <f t="shared" si="1"/>
        <v>0.13999999999987267</v>
      </c>
      <c r="G27" s="11">
        <f t="shared" si="4"/>
        <v>559.9999999994907</v>
      </c>
      <c r="H27" s="12">
        <v>125.49</v>
      </c>
      <c r="I27" s="12">
        <f t="shared" si="2"/>
        <v>0.009999999999990905</v>
      </c>
      <c r="J27" s="11">
        <f t="shared" si="5"/>
        <v>39.99999999996362</v>
      </c>
    </row>
    <row r="28" spans="1:10" s="13" customFormat="1" ht="12.75">
      <c r="A28" s="11" t="s">
        <v>32</v>
      </c>
      <c r="B28" s="12">
        <v>2407.92</v>
      </c>
      <c r="C28" s="11">
        <f t="shared" si="0"/>
        <v>0.13999999999987267</v>
      </c>
      <c r="D28" s="14">
        <f t="shared" si="3"/>
        <v>559.9999999994907</v>
      </c>
      <c r="E28" s="12">
        <v>3516.12</v>
      </c>
      <c r="F28" s="12">
        <f t="shared" si="1"/>
        <v>0.11999999999989086</v>
      </c>
      <c r="G28" s="11">
        <f t="shared" si="4"/>
        <v>479.99999999956344</v>
      </c>
      <c r="H28" s="12">
        <v>125.51</v>
      </c>
      <c r="I28" s="12">
        <f t="shared" si="2"/>
        <v>0.020000000000010232</v>
      </c>
      <c r="J28" s="11">
        <f t="shared" si="5"/>
        <v>80.00000000004093</v>
      </c>
    </row>
    <row r="29" spans="1:10" s="13" customFormat="1" ht="12.75">
      <c r="A29" s="11" t="s">
        <v>33</v>
      </c>
      <c r="B29" s="12">
        <v>2408.03</v>
      </c>
      <c r="C29" s="11">
        <f t="shared" si="0"/>
        <v>0.11000000000012733</v>
      </c>
      <c r="D29" s="14">
        <f t="shared" si="3"/>
        <v>440.0000000005093</v>
      </c>
      <c r="E29" s="12">
        <v>3516.22</v>
      </c>
      <c r="F29" s="12">
        <f t="shared" si="1"/>
        <v>0.09999999999990905</v>
      </c>
      <c r="G29" s="11">
        <f t="shared" si="4"/>
        <v>399.9999999996362</v>
      </c>
      <c r="H29" s="12">
        <v>125.51</v>
      </c>
      <c r="I29" s="12">
        <f t="shared" si="2"/>
        <v>0</v>
      </c>
      <c r="J29" s="11">
        <f t="shared" si="5"/>
        <v>0</v>
      </c>
    </row>
    <row r="30" spans="1:10" s="13" customFormat="1" ht="24.75" customHeight="1">
      <c r="A30" s="50" t="s">
        <v>34</v>
      </c>
      <c r="B30" s="50"/>
      <c r="C30" s="50"/>
      <c r="D30" s="24">
        <f>SUM(D6:D29)</f>
        <v>10000</v>
      </c>
      <c r="E30" s="12"/>
      <c r="F30" s="11"/>
      <c r="G30" s="11">
        <f>SUM(G6:G29)</f>
        <v>11119.999999998981</v>
      </c>
      <c r="H30" s="11"/>
      <c r="I30" s="11"/>
      <c r="J30" s="11">
        <f>SUM(J6:J29)</f>
        <v>319.9999999999932</v>
      </c>
    </row>
    <row r="31" s="13" customFormat="1" ht="12.75"/>
    <row r="32" s="13" customFormat="1" ht="12.75"/>
    <row r="33" s="13" customFormat="1" ht="12.75"/>
  </sheetData>
  <sheetProtection/>
  <mergeCells count="11">
    <mergeCell ref="B3:D3"/>
    <mergeCell ref="H1:J1"/>
    <mergeCell ref="H2:J2"/>
    <mergeCell ref="H3:J3"/>
    <mergeCell ref="A30:C30"/>
    <mergeCell ref="E1:G1"/>
    <mergeCell ref="E2:G2"/>
    <mergeCell ref="E3:G3"/>
    <mergeCell ref="A1:A4"/>
    <mergeCell ref="B1:D1"/>
    <mergeCell ref="B2:D2"/>
  </mergeCells>
  <printOptions/>
  <pageMargins left="0.24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0">
      <selection activeCell="H26" sqref="H26"/>
    </sheetView>
  </sheetViews>
  <sheetFormatPr defaultColWidth="9.140625" defaultRowHeight="12.75"/>
  <cols>
    <col min="1" max="1" width="7.421875" style="1" customWidth="1"/>
    <col min="2" max="2" width="9.7109375" style="1" customWidth="1"/>
    <col min="3" max="3" width="9.421875" style="1" customWidth="1"/>
    <col min="4" max="4" width="8.421875" style="1" customWidth="1"/>
    <col min="5" max="5" width="9.7109375" style="1" customWidth="1"/>
    <col min="6" max="6" width="9.421875" style="1" customWidth="1"/>
    <col min="7" max="7" width="8.57421875" style="1" customWidth="1"/>
    <col min="8" max="8" width="9.8515625" style="1" customWidth="1"/>
    <col min="9" max="9" width="9.421875" style="1" customWidth="1"/>
    <col min="10" max="16384" width="9.140625" style="1" customWidth="1"/>
  </cols>
  <sheetData>
    <row r="1" spans="1:10" s="13" customFormat="1" ht="60" customHeight="1">
      <c r="A1" s="51" t="s">
        <v>0</v>
      </c>
      <c r="B1" s="49" t="s">
        <v>46</v>
      </c>
      <c r="C1" s="49"/>
      <c r="D1" s="49"/>
      <c r="E1" s="49" t="s">
        <v>44</v>
      </c>
      <c r="F1" s="49"/>
      <c r="G1" s="49"/>
      <c r="H1" s="49" t="s">
        <v>38</v>
      </c>
      <c r="I1" s="49"/>
      <c r="J1" s="49"/>
    </row>
    <row r="2" spans="1:10" s="13" customFormat="1" ht="46.5" customHeight="1">
      <c r="A2" s="51"/>
      <c r="B2" s="49" t="s">
        <v>35</v>
      </c>
      <c r="C2" s="49"/>
      <c r="D2" s="49"/>
      <c r="E2" s="49" t="s">
        <v>35</v>
      </c>
      <c r="F2" s="49"/>
      <c r="G2" s="49"/>
      <c r="H2" s="49" t="s">
        <v>35</v>
      </c>
      <c r="I2" s="49"/>
      <c r="J2" s="49"/>
    </row>
    <row r="3" spans="1:10" s="13" customFormat="1" ht="28.5" customHeight="1">
      <c r="A3" s="51"/>
      <c r="B3" s="49" t="s">
        <v>47</v>
      </c>
      <c r="C3" s="49"/>
      <c r="D3" s="49"/>
      <c r="E3" s="49" t="s">
        <v>48</v>
      </c>
      <c r="F3" s="49"/>
      <c r="G3" s="49"/>
      <c r="H3" s="49" t="s">
        <v>48</v>
      </c>
      <c r="I3" s="49"/>
      <c r="J3" s="49"/>
    </row>
    <row r="4" spans="1:10" s="13" customFormat="1" ht="24.75" customHeight="1">
      <c r="A4" s="51"/>
      <c r="B4" s="49" t="s">
        <v>52</v>
      </c>
      <c r="C4" s="49"/>
      <c r="D4" s="49"/>
      <c r="E4" s="49" t="s">
        <v>55</v>
      </c>
      <c r="F4" s="49"/>
      <c r="G4" s="49"/>
      <c r="H4" s="49" t="s">
        <v>53</v>
      </c>
      <c r="I4" s="49"/>
      <c r="J4" s="49"/>
    </row>
    <row r="5" spans="1:10" s="13" customFormat="1" ht="36">
      <c r="A5" s="51"/>
      <c r="B5" s="15" t="s">
        <v>1</v>
      </c>
      <c r="C5" s="15" t="s">
        <v>2</v>
      </c>
      <c r="D5" s="15" t="s">
        <v>3</v>
      </c>
      <c r="E5" s="15" t="s">
        <v>1</v>
      </c>
      <c r="F5" s="15" t="s">
        <v>2</v>
      </c>
      <c r="G5" s="15" t="s">
        <v>3</v>
      </c>
      <c r="H5" s="15" t="s">
        <v>1</v>
      </c>
      <c r="I5" s="15" t="s">
        <v>2</v>
      </c>
      <c r="J5" s="15" t="s">
        <v>3</v>
      </c>
    </row>
    <row r="6" spans="1:10" s="13" customFormat="1" ht="12.75">
      <c r="A6" s="29"/>
      <c r="B6" s="30">
        <v>2560.83</v>
      </c>
      <c r="C6" s="29"/>
      <c r="D6" s="29"/>
      <c r="E6" s="30">
        <v>1458.03</v>
      </c>
      <c r="F6" s="29"/>
      <c r="G6" s="29"/>
      <c r="H6" s="30">
        <v>160.98</v>
      </c>
      <c r="I6" s="29"/>
      <c r="J6" s="29"/>
    </row>
    <row r="7" spans="1:10" s="13" customFormat="1" ht="12.75">
      <c r="A7" s="29" t="s">
        <v>10</v>
      </c>
      <c r="B7" s="30">
        <v>2560.88</v>
      </c>
      <c r="C7" s="29">
        <f aca="true" t="shared" si="0" ref="C7:C30">B7-B6</f>
        <v>0.0500000000001819</v>
      </c>
      <c r="D7" s="31">
        <f>C7*4000</f>
        <v>200.0000000007276</v>
      </c>
      <c r="E7" s="30">
        <v>1458.03</v>
      </c>
      <c r="F7" s="30">
        <f aca="true" t="shared" si="1" ref="F7:F30">E7-E6</f>
        <v>0</v>
      </c>
      <c r="G7" s="29">
        <f>F7*4000</f>
        <v>0</v>
      </c>
      <c r="H7" s="30">
        <v>160.98</v>
      </c>
      <c r="I7" s="30">
        <f aca="true" t="shared" si="2" ref="I7:I30">H7-H6</f>
        <v>0</v>
      </c>
      <c r="J7" s="29">
        <f>I7*4000</f>
        <v>0</v>
      </c>
    </row>
    <row r="8" spans="1:10" s="13" customFormat="1" ht="16.5" customHeight="1">
      <c r="A8" s="29" t="s">
        <v>11</v>
      </c>
      <c r="B8" s="30">
        <v>2560.92</v>
      </c>
      <c r="C8" s="29">
        <f t="shared" si="0"/>
        <v>0.03999999999996362</v>
      </c>
      <c r="D8" s="31">
        <f aca="true" t="shared" si="3" ref="D8:D30">C8*4000</f>
        <v>159.99999999985448</v>
      </c>
      <c r="E8" s="30">
        <v>1458.03</v>
      </c>
      <c r="F8" s="30">
        <f t="shared" si="1"/>
        <v>0</v>
      </c>
      <c r="G8" s="29">
        <f aca="true" t="shared" si="4" ref="G8:G30">F8*4000</f>
        <v>0</v>
      </c>
      <c r="H8" s="30">
        <v>160.98</v>
      </c>
      <c r="I8" s="30">
        <f t="shared" si="2"/>
        <v>0</v>
      </c>
      <c r="J8" s="29">
        <f aca="true" t="shared" si="5" ref="J8:J30">I8*4000</f>
        <v>0</v>
      </c>
    </row>
    <row r="9" spans="1:10" s="13" customFormat="1" ht="15" customHeight="1">
      <c r="A9" s="29" t="s">
        <v>12</v>
      </c>
      <c r="B9" s="30">
        <v>2560.98</v>
      </c>
      <c r="C9" s="29">
        <f t="shared" si="0"/>
        <v>0.05999999999994543</v>
      </c>
      <c r="D9" s="31">
        <f t="shared" si="3"/>
        <v>239.99999999978172</v>
      </c>
      <c r="E9" s="30">
        <v>1458.03</v>
      </c>
      <c r="F9" s="30">
        <f t="shared" si="1"/>
        <v>0</v>
      </c>
      <c r="G9" s="29">
        <f t="shared" si="4"/>
        <v>0</v>
      </c>
      <c r="H9" s="30">
        <v>160.99</v>
      </c>
      <c r="I9" s="30">
        <f t="shared" si="2"/>
        <v>0.010000000000019327</v>
      </c>
      <c r="J9" s="29">
        <f t="shared" si="5"/>
        <v>40.00000000007731</v>
      </c>
    </row>
    <row r="10" spans="1:10" s="13" customFormat="1" ht="17.25" customHeight="1">
      <c r="A10" s="29" t="s">
        <v>13</v>
      </c>
      <c r="B10" s="30">
        <v>2561.02</v>
      </c>
      <c r="C10" s="29">
        <f t="shared" si="0"/>
        <v>0.03999999999996362</v>
      </c>
      <c r="D10" s="31">
        <f t="shared" si="3"/>
        <v>159.99999999985448</v>
      </c>
      <c r="E10" s="30">
        <v>1458.03</v>
      </c>
      <c r="F10" s="30">
        <f t="shared" si="1"/>
        <v>0</v>
      </c>
      <c r="G10" s="29">
        <f t="shared" si="4"/>
        <v>0</v>
      </c>
      <c r="H10" s="30">
        <v>160.99</v>
      </c>
      <c r="I10" s="30">
        <f t="shared" si="2"/>
        <v>0</v>
      </c>
      <c r="J10" s="29">
        <f t="shared" si="5"/>
        <v>0</v>
      </c>
    </row>
    <row r="11" spans="1:10" s="13" customFormat="1" ht="13.5" customHeight="1">
      <c r="A11" s="29" t="s">
        <v>14</v>
      </c>
      <c r="B11" s="30">
        <v>2561.06</v>
      </c>
      <c r="C11" s="29">
        <f t="shared" si="0"/>
        <v>0.03999999999996362</v>
      </c>
      <c r="D11" s="31">
        <f t="shared" si="3"/>
        <v>159.99999999985448</v>
      </c>
      <c r="E11" s="30">
        <v>1458.03</v>
      </c>
      <c r="F11" s="30">
        <f t="shared" si="1"/>
        <v>0</v>
      </c>
      <c r="G11" s="29">
        <f t="shared" si="4"/>
        <v>0</v>
      </c>
      <c r="H11" s="30">
        <v>160.99</v>
      </c>
      <c r="I11" s="30">
        <f t="shared" si="2"/>
        <v>0</v>
      </c>
      <c r="J11" s="29">
        <f t="shared" si="5"/>
        <v>0</v>
      </c>
    </row>
    <row r="12" spans="1:10" s="13" customFormat="1" ht="12.75">
      <c r="A12" s="29" t="s">
        <v>15</v>
      </c>
      <c r="B12" s="30">
        <v>2561.11</v>
      </c>
      <c r="C12" s="29">
        <f t="shared" si="0"/>
        <v>0.0500000000001819</v>
      </c>
      <c r="D12" s="31">
        <f t="shared" si="3"/>
        <v>200.0000000007276</v>
      </c>
      <c r="E12" s="30">
        <v>1458.03</v>
      </c>
      <c r="F12" s="30">
        <f t="shared" si="1"/>
        <v>0</v>
      </c>
      <c r="G12" s="29">
        <f t="shared" si="4"/>
        <v>0</v>
      </c>
      <c r="H12" s="30">
        <v>160.99</v>
      </c>
      <c r="I12" s="30">
        <f t="shared" si="2"/>
        <v>0</v>
      </c>
      <c r="J12" s="29">
        <f t="shared" si="5"/>
        <v>0</v>
      </c>
    </row>
    <row r="13" spans="1:10" s="13" customFormat="1" ht="12.75" customHeight="1">
      <c r="A13" s="29" t="s">
        <v>16</v>
      </c>
      <c r="B13" s="30">
        <v>2561.19</v>
      </c>
      <c r="C13" s="29">
        <f t="shared" si="0"/>
        <v>0.07999999999992724</v>
      </c>
      <c r="D13" s="31">
        <f t="shared" si="3"/>
        <v>319.99999999970896</v>
      </c>
      <c r="E13" s="30">
        <v>1458.03</v>
      </c>
      <c r="F13" s="30">
        <f t="shared" si="1"/>
        <v>0</v>
      </c>
      <c r="G13" s="29">
        <f t="shared" si="4"/>
        <v>0</v>
      </c>
      <c r="H13" s="30">
        <v>160.99</v>
      </c>
      <c r="I13" s="30">
        <f t="shared" si="2"/>
        <v>0</v>
      </c>
      <c r="J13" s="29">
        <f t="shared" si="5"/>
        <v>0</v>
      </c>
    </row>
    <row r="14" spans="1:10" s="13" customFormat="1" ht="12.75" customHeight="1">
      <c r="A14" s="29" t="s">
        <v>17</v>
      </c>
      <c r="B14" s="30">
        <v>2561.28</v>
      </c>
      <c r="C14" s="29">
        <f t="shared" si="0"/>
        <v>0.09000000000014552</v>
      </c>
      <c r="D14" s="31">
        <f t="shared" si="3"/>
        <v>360.0000000005821</v>
      </c>
      <c r="E14" s="30">
        <v>1458.03</v>
      </c>
      <c r="F14" s="30">
        <f t="shared" si="1"/>
        <v>0</v>
      </c>
      <c r="G14" s="29">
        <f t="shared" si="4"/>
        <v>0</v>
      </c>
      <c r="H14" s="30">
        <v>161</v>
      </c>
      <c r="I14" s="30">
        <f t="shared" si="2"/>
        <v>0.009999999999990905</v>
      </c>
      <c r="J14" s="29">
        <f t="shared" si="5"/>
        <v>39.99999999996362</v>
      </c>
    </row>
    <row r="15" spans="1:10" s="13" customFormat="1" ht="12.75">
      <c r="A15" s="29" t="s">
        <v>18</v>
      </c>
      <c r="B15" s="30">
        <v>2561.35</v>
      </c>
      <c r="C15" s="29">
        <f t="shared" si="0"/>
        <v>0.06999999999970896</v>
      </c>
      <c r="D15" s="31">
        <f t="shared" si="3"/>
        <v>279.99999999883585</v>
      </c>
      <c r="E15" s="30">
        <v>1458.03</v>
      </c>
      <c r="F15" s="30">
        <f t="shared" si="1"/>
        <v>0</v>
      </c>
      <c r="G15" s="29">
        <f t="shared" si="4"/>
        <v>0</v>
      </c>
      <c r="H15" s="30">
        <v>161</v>
      </c>
      <c r="I15" s="30">
        <f t="shared" si="2"/>
        <v>0</v>
      </c>
      <c r="J15" s="29">
        <f t="shared" si="5"/>
        <v>0</v>
      </c>
    </row>
    <row r="16" spans="1:10" s="13" customFormat="1" ht="12.75" customHeight="1">
      <c r="A16" s="29" t="s">
        <v>19</v>
      </c>
      <c r="B16" s="30">
        <v>2561.43</v>
      </c>
      <c r="C16" s="29">
        <f t="shared" si="0"/>
        <v>0.07999999999992724</v>
      </c>
      <c r="D16" s="31">
        <f t="shared" si="3"/>
        <v>319.99999999970896</v>
      </c>
      <c r="E16" s="30">
        <v>1458.03</v>
      </c>
      <c r="F16" s="30">
        <f t="shared" si="1"/>
        <v>0</v>
      </c>
      <c r="G16" s="29">
        <f t="shared" si="4"/>
        <v>0</v>
      </c>
      <c r="H16" s="30">
        <v>161.03</v>
      </c>
      <c r="I16" s="30">
        <f t="shared" si="2"/>
        <v>0.030000000000001137</v>
      </c>
      <c r="J16" s="29">
        <f t="shared" si="5"/>
        <v>120.00000000000455</v>
      </c>
    </row>
    <row r="17" spans="1:10" s="13" customFormat="1" ht="12.75" customHeight="1">
      <c r="A17" s="29" t="s">
        <v>20</v>
      </c>
      <c r="B17" s="30">
        <v>2561.52</v>
      </c>
      <c r="C17" s="29">
        <f t="shared" si="0"/>
        <v>0.09000000000014552</v>
      </c>
      <c r="D17" s="31">
        <f t="shared" si="3"/>
        <v>360.0000000005821</v>
      </c>
      <c r="E17" s="30">
        <v>1458.03</v>
      </c>
      <c r="F17" s="30">
        <f t="shared" si="1"/>
        <v>0</v>
      </c>
      <c r="G17" s="29">
        <f t="shared" si="4"/>
        <v>0</v>
      </c>
      <c r="H17" s="30">
        <v>161.04</v>
      </c>
      <c r="I17" s="30">
        <f t="shared" si="2"/>
        <v>0.009999999999990905</v>
      </c>
      <c r="J17" s="29">
        <f t="shared" si="5"/>
        <v>39.99999999996362</v>
      </c>
    </row>
    <row r="18" spans="1:10" s="13" customFormat="1" ht="12.75" customHeight="1">
      <c r="A18" s="29" t="s">
        <v>21</v>
      </c>
      <c r="B18" s="30">
        <v>2561.61</v>
      </c>
      <c r="C18" s="29">
        <f t="shared" si="0"/>
        <v>0.09000000000014552</v>
      </c>
      <c r="D18" s="31">
        <f t="shared" si="3"/>
        <v>360.0000000005821</v>
      </c>
      <c r="E18" s="30">
        <v>1458.03</v>
      </c>
      <c r="F18" s="30">
        <f t="shared" si="1"/>
        <v>0</v>
      </c>
      <c r="G18" s="29">
        <f t="shared" si="4"/>
        <v>0</v>
      </c>
      <c r="H18" s="30">
        <v>161.06</v>
      </c>
      <c r="I18" s="30">
        <f t="shared" si="2"/>
        <v>0.020000000000010232</v>
      </c>
      <c r="J18" s="29">
        <f t="shared" si="5"/>
        <v>80.00000000004093</v>
      </c>
    </row>
    <row r="19" spans="1:10" s="13" customFormat="1" ht="12.75">
      <c r="A19" s="29" t="s">
        <v>22</v>
      </c>
      <c r="B19" s="30">
        <v>2561.69</v>
      </c>
      <c r="C19" s="29">
        <f t="shared" si="0"/>
        <v>0.07999999999992724</v>
      </c>
      <c r="D19" s="31">
        <f t="shared" si="3"/>
        <v>319.99999999970896</v>
      </c>
      <c r="E19" s="30">
        <v>1458.03</v>
      </c>
      <c r="F19" s="30">
        <f t="shared" si="1"/>
        <v>0</v>
      </c>
      <c r="G19" s="29">
        <f t="shared" si="4"/>
        <v>0</v>
      </c>
      <c r="H19" s="30">
        <v>161.07</v>
      </c>
      <c r="I19" s="30">
        <f t="shared" si="2"/>
        <v>0.009999999999990905</v>
      </c>
      <c r="J19" s="29">
        <f t="shared" si="5"/>
        <v>39.99999999996362</v>
      </c>
    </row>
    <row r="20" spans="1:10" s="13" customFormat="1" ht="12.75" customHeight="1">
      <c r="A20" s="29" t="s">
        <v>23</v>
      </c>
      <c r="B20" s="30">
        <v>2561.78</v>
      </c>
      <c r="C20" s="29">
        <f t="shared" si="0"/>
        <v>0.09000000000014552</v>
      </c>
      <c r="D20" s="31">
        <f t="shared" si="3"/>
        <v>360.0000000005821</v>
      </c>
      <c r="E20" s="30">
        <v>1458.03</v>
      </c>
      <c r="F20" s="30">
        <f t="shared" si="1"/>
        <v>0</v>
      </c>
      <c r="G20" s="29">
        <f t="shared" si="4"/>
        <v>0</v>
      </c>
      <c r="H20" s="30">
        <v>161.07</v>
      </c>
      <c r="I20" s="30">
        <f t="shared" si="2"/>
        <v>0</v>
      </c>
      <c r="J20" s="29">
        <f t="shared" si="5"/>
        <v>0</v>
      </c>
    </row>
    <row r="21" spans="1:10" s="13" customFormat="1" ht="12.75" customHeight="1">
      <c r="A21" s="29" t="s">
        <v>24</v>
      </c>
      <c r="B21" s="30">
        <v>2561.87</v>
      </c>
      <c r="C21" s="29">
        <f t="shared" si="0"/>
        <v>0.08999999999969077</v>
      </c>
      <c r="D21" s="31">
        <f t="shared" si="3"/>
        <v>359.9999999987631</v>
      </c>
      <c r="E21" s="30">
        <v>1458.03</v>
      </c>
      <c r="F21" s="30">
        <f t="shared" si="1"/>
        <v>0</v>
      </c>
      <c r="G21" s="29">
        <f t="shared" si="4"/>
        <v>0</v>
      </c>
      <c r="H21" s="30">
        <v>161.09</v>
      </c>
      <c r="I21" s="30">
        <f t="shared" si="2"/>
        <v>0.020000000000010232</v>
      </c>
      <c r="J21" s="29">
        <f t="shared" si="5"/>
        <v>80.00000000004093</v>
      </c>
    </row>
    <row r="22" spans="1:10" s="13" customFormat="1" ht="12.75" customHeight="1">
      <c r="A22" s="29" t="s">
        <v>25</v>
      </c>
      <c r="B22" s="30">
        <v>2561.96</v>
      </c>
      <c r="C22" s="29">
        <f t="shared" si="0"/>
        <v>0.09000000000014552</v>
      </c>
      <c r="D22" s="31">
        <f t="shared" si="3"/>
        <v>360.0000000005821</v>
      </c>
      <c r="E22" s="30">
        <v>1458.03</v>
      </c>
      <c r="F22" s="30">
        <f t="shared" si="1"/>
        <v>0</v>
      </c>
      <c r="G22" s="29">
        <f t="shared" si="4"/>
        <v>0</v>
      </c>
      <c r="H22" s="30">
        <v>161.11</v>
      </c>
      <c r="I22" s="30">
        <f t="shared" si="2"/>
        <v>0.020000000000010232</v>
      </c>
      <c r="J22" s="29">
        <f t="shared" si="5"/>
        <v>80.00000000004093</v>
      </c>
    </row>
    <row r="23" spans="1:10" s="13" customFormat="1" ht="12.75">
      <c r="A23" s="29" t="s">
        <v>26</v>
      </c>
      <c r="B23" s="30">
        <v>2562.09</v>
      </c>
      <c r="C23" s="29">
        <f t="shared" si="0"/>
        <v>0.13000000000010914</v>
      </c>
      <c r="D23" s="31">
        <f t="shared" si="3"/>
        <v>520.0000000004366</v>
      </c>
      <c r="E23" s="30">
        <v>1458.03</v>
      </c>
      <c r="F23" s="30">
        <f t="shared" si="1"/>
        <v>0</v>
      </c>
      <c r="G23" s="29">
        <f t="shared" si="4"/>
        <v>0</v>
      </c>
      <c r="H23" s="30">
        <v>161.11</v>
      </c>
      <c r="I23" s="30">
        <f t="shared" si="2"/>
        <v>0</v>
      </c>
      <c r="J23" s="29">
        <f t="shared" si="5"/>
        <v>0</v>
      </c>
    </row>
    <row r="24" spans="1:10" s="13" customFormat="1" ht="12.75" customHeight="1">
      <c r="A24" s="29" t="s">
        <v>27</v>
      </c>
      <c r="B24" s="30">
        <v>2562.17</v>
      </c>
      <c r="C24" s="29">
        <f t="shared" si="0"/>
        <v>0.07999999999992724</v>
      </c>
      <c r="D24" s="31">
        <f t="shared" si="3"/>
        <v>319.99999999970896</v>
      </c>
      <c r="E24" s="30">
        <v>1458.03</v>
      </c>
      <c r="F24" s="30">
        <f t="shared" si="1"/>
        <v>0</v>
      </c>
      <c r="G24" s="29">
        <f t="shared" si="4"/>
        <v>0</v>
      </c>
      <c r="H24" s="30">
        <v>161.14</v>
      </c>
      <c r="I24" s="30">
        <f t="shared" si="2"/>
        <v>0.029999999999972715</v>
      </c>
      <c r="J24" s="29">
        <f t="shared" si="5"/>
        <v>119.99999999989086</v>
      </c>
    </row>
    <row r="25" spans="1:10" s="13" customFormat="1" ht="12.75" customHeight="1">
      <c r="A25" s="29" t="s">
        <v>28</v>
      </c>
      <c r="B25" s="30">
        <v>2562.3</v>
      </c>
      <c r="C25" s="29">
        <f t="shared" si="0"/>
        <v>0.13000000000010914</v>
      </c>
      <c r="D25" s="31">
        <f t="shared" si="3"/>
        <v>520.0000000004366</v>
      </c>
      <c r="E25" s="30">
        <v>1458.03</v>
      </c>
      <c r="F25" s="30">
        <f t="shared" si="1"/>
        <v>0</v>
      </c>
      <c r="G25" s="29">
        <f t="shared" si="4"/>
        <v>0</v>
      </c>
      <c r="H25" s="30">
        <v>161.14</v>
      </c>
      <c r="I25" s="30">
        <f t="shared" si="2"/>
        <v>0</v>
      </c>
      <c r="J25" s="29">
        <f t="shared" si="5"/>
        <v>0</v>
      </c>
    </row>
    <row r="26" spans="1:10" s="13" customFormat="1" ht="12.75" customHeight="1">
      <c r="A26" s="29" t="s">
        <v>29</v>
      </c>
      <c r="B26" s="30">
        <v>2562.42</v>
      </c>
      <c r="C26" s="29">
        <f t="shared" si="0"/>
        <v>0.11999999999989086</v>
      </c>
      <c r="D26" s="31">
        <f t="shared" si="3"/>
        <v>479.99999999956344</v>
      </c>
      <c r="E26" s="30">
        <v>1458.03</v>
      </c>
      <c r="F26" s="30">
        <f t="shared" si="1"/>
        <v>0</v>
      </c>
      <c r="G26" s="29">
        <f t="shared" si="4"/>
        <v>0</v>
      </c>
      <c r="H26" s="30">
        <v>161.16</v>
      </c>
      <c r="I26" s="30">
        <f t="shared" si="2"/>
        <v>0.020000000000010232</v>
      </c>
      <c r="J26" s="29">
        <f t="shared" si="5"/>
        <v>80.00000000004093</v>
      </c>
    </row>
    <row r="27" spans="1:10" s="13" customFormat="1" ht="12.75">
      <c r="A27" s="29" t="s">
        <v>30</v>
      </c>
      <c r="B27" s="30">
        <v>2562.55</v>
      </c>
      <c r="C27" s="29">
        <f t="shared" si="0"/>
        <v>0.13000000000010914</v>
      </c>
      <c r="D27" s="31">
        <f t="shared" si="3"/>
        <v>520.0000000004366</v>
      </c>
      <c r="E27" s="30">
        <v>1458.03</v>
      </c>
      <c r="F27" s="30">
        <f t="shared" si="1"/>
        <v>0</v>
      </c>
      <c r="G27" s="29">
        <f t="shared" si="4"/>
        <v>0</v>
      </c>
      <c r="H27" s="30">
        <v>161.17</v>
      </c>
      <c r="I27" s="30">
        <f t="shared" si="2"/>
        <v>0.009999999999990905</v>
      </c>
      <c r="J27" s="29">
        <f t="shared" si="5"/>
        <v>39.99999999996362</v>
      </c>
    </row>
    <row r="28" spans="1:10" s="13" customFormat="1" ht="12.75" customHeight="1">
      <c r="A28" s="29" t="s">
        <v>31</v>
      </c>
      <c r="B28" s="30">
        <v>2562.66</v>
      </c>
      <c r="C28" s="29">
        <f t="shared" si="0"/>
        <v>0.10999999999967258</v>
      </c>
      <c r="D28" s="31">
        <f t="shared" si="3"/>
        <v>439.9999999986903</v>
      </c>
      <c r="E28" s="30">
        <v>1458.03</v>
      </c>
      <c r="F28" s="30">
        <f t="shared" si="1"/>
        <v>0</v>
      </c>
      <c r="G28" s="29">
        <f t="shared" si="4"/>
        <v>0</v>
      </c>
      <c r="H28" s="30">
        <v>161.18</v>
      </c>
      <c r="I28" s="30">
        <f t="shared" si="2"/>
        <v>0.010000000000019327</v>
      </c>
      <c r="J28" s="29">
        <f t="shared" si="5"/>
        <v>40.00000000007731</v>
      </c>
    </row>
    <row r="29" spans="1:10" s="13" customFormat="1" ht="12.75" customHeight="1">
      <c r="A29" s="29" t="s">
        <v>32</v>
      </c>
      <c r="B29" s="30">
        <v>2562.76</v>
      </c>
      <c r="C29" s="29">
        <f t="shared" si="0"/>
        <v>0.1000000000003638</v>
      </c>
      <c r="D29" s="31">
        <f t="shared" si="3"/>
        <v>400.0000000014552</v>
      </c>
      <c r="E29" s="30">
        <v>1458.03</v>
      </c>
      <c r="F29" s="30">
        <f t="shared" si="1"/>
        <v>0</v>
      </c>
      <c r="G29" s="29">
        <f t="shared" si="4"/>
        <v>0</v>
      </c>
      <c r="H29" s="30">
        <v>161.18</v>
      </c>
      <c r="I29" s="30">
        <f t="shared" si="2"/>
        <v>0</v>
      </c>
      <c r="J29" s="29">
        <f t="shared" si="5"/>
        <v>0</v>
      </c>
    </row>
    <row r="30" spans="1:10" s="13" customFormat="1" ht="12.75" customHeight="1">
      <c r="A30" s="29" t="s">
        <v>33</v>
      </c>
      <c r="B30" s="30">
        <v>2562.83</v>
      </c>
      <c r="C30" s="29">
        <f t="shared" si="0"/>
        <v>0.06999999999970896</v>
      </c>
      <c r="D30" s="31">
        <f t="shared" si="3"/>
        <v>279.99999999883585</v>
      </c>
      <c r="E30" s="30">
        <v>1458.03</v>
      </c>
      <c r="F30" s="30">
        <f t="shared" si="1"/>
        <v>0</v>
      </c>
      <c r="G30" s="29">
        <f t="shared" si="4"/>
        <v>0</v>
      </c>
      <c r="H30" s="30">
        <v>161.18</v>
      </c>
      <c r="I30" s="30">
        <f t="shared" si="2"/>
        <v>0</v>
      </c>
      <c r="J30" s="29">
        <f t="shared" si="5"/>
        <v>0</v>
      </c>
    </row>
    <row r="31" spans="1:10" s="13" customFormat="1" ht="12.75">
      <c r="A31" s="55" t="s">
        <v>34</v>
      </c>
      <c r="B31" s="55"/>
      <c r="C31" s="55"/>
      <c r="D31" s="29">
        <f>SUM(D7:D30)</f>
        <v>8000</v>
      </c>
      <c r="E31" s="30"/>
      <c r="F31" s="29"/>
      <c r="G31" s="29">
        <f>SUM(G7:G30)</f>
        <v>0</v>
      </c>
      <c r="H31" s="29"/>
      <c r="I31" s="29"/>
      <c r="J31" s="29">
        <f>SUM(J7:J30)</f>
        <v>800.0000000000682</v>
      </c>
    </row>
    <row r="32" s="13" customFormat="1" ht="12.75" customHeight="1"/>
    <row r="33" spans="1:9" s="13" customFormat="1" ht="12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s="13" customFormat="1" ht="12.75">
      <c r="A35" s="16"/>
      <c r="B35" s="16"/>
      <c r="C35" s="16"/>
      <c r="D35" s="16"/>
      <c r="E35" s="16"/>
      <c r="F35" s="16"/>
      <c r="G35" s="16"/>
      <c r="H35" s="16"/>
      <c r="I35" s="16"/>
    </row>
    <row r="36" spans="1:9" s="13" customFormat="1" ht="12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52"/>
      <c r="B37" s="52"/>
      <c r="C37" s="52"/>
      <c r="D37" s="2"/>
      <c r="E37" s="2"/>
      <c r="F37" s="2"/>
      <c r="G37" s="2"/>
      <c r="H37" s="2"/>
      <c r="I37" s="2"/>
    </row>
    <row r="38" spans="1:9" ht="12.75">
      <c r="A38" s="5"/>
      <c r="B38" s="5"/>
      <c r="C38" s="5"/>
      <c r="D38" s="5"/>
      <c r="E38" s="5"/>
      <c r="F38" s="5"/>
      <c r="G38" s="5"/>
      <c r="H38" s="5"/>
      <c r="I38" s="2"/>
    </row>
    <row r="39" spans="1:9" ht="12.75">
      <c r="A39" s="5"/>
      <c r="B39" s="5"/>
      <c r="C39" s="5"/>
      <c r="D39" s="5"/>
      <c r="E39" s="5"/>
      <c r="F39" s="5"/>
      <c r="G39" s="5"/>
      <c r="H39" s="5"/>
      <c r="I39" s="2"/>
    </row>
    <row r="40" spans="1:9" ht="12.75">
      <c r="A40" s="5"/>
      <c r="B40" s="5"/>
      <c r="C40" s="5"/>
      <c r="D40" s="5"/>
      <c r="E40" s="5"/>
      <c r="F40" s="5"/>
      <c r="G40" s="5"/>
      <c r="H40" s="5"/>
      <c r="I40" s="2"/>
    </row>
    <row r="41" spans="1:9" ht="12.75">
      <c r="A41" s="5"/>
      <c r="B41" s="5"/>
      <c r="C41" s="5"/>
      <c r="D41" s="5"/>
      <c r="E41" s="5"/>
      <c r="F41" s="5"/>
      <c r="G41" s="5"/>
      <c r="H41" s="5"/>
      <c r="I41" s="2"/>
    </row>
    <row r="42" spans="1:9" ht="12.75">
      <c r="A42" s="53"/>
      <c r="B42" s="52"/>
      <c r="C42" s="52"/>
      <c r="D42" s="52"/>
      <c r="E42" s="52"/>
      <c r="F42" s="52"/>
      <c r="G42" s="52"/>
      <c r="H42" s="52"/>
      <c r="I42" s="2"/>
    </row>
    <row r="43" spans="1:9" ht="12.75">
      <c r="A43" s="53"/>
      <c r="B43" s="5"/>
      <c r="C43" s="5"/>
      <c r="D43" s="5"/>
      <c r="E43" s="5"/>
      <c r="F43" s="5"/>
      <c r="G43" s="5"/>
      <c r="H43" s="5"/>
      <c r="I43" s="2"/>
    </row>
    <row r="44" spans="1:9" ht="12.75">
      <c r="A44" s="53"/>
      <c r="B44" s="52"/>
      <c r="C44" s="52"/>
      <c r="D44" s="52"/>
      <c r="E44" s="52"/>
      <c r="F44" s="52"/>
      <c r="G44" s="52"/>
      <c r="H44" s="52"/>
      <c r="I44" s="2"/>
    </row>
    <row r="45" spans="1:9" ht="12.75">
      <c r="A45" s="53"/>
      <c r="B45" s="5"/>
      <c r="C45" s="5"/>
      <c r="D45" s="5"/>
      <c r="E45" s="5"/>
      <c r="F45" s="54"/>
      <c r="G45" s="54"/>
      <c r="H45" s="54"/>
      <c r="I45" s="2"/>
    </row>
  </sheetData>
  <sheetProtection/>
  <mergeCells count="19">
    <mergeCell ref="B44:H44"/>
    <mergeCell ref="A42:A45"/>
    <mergeCell ref="F45:H45"/>
    <mergeCell ref="B3:D3"/>
    <mergeCell ref="E3:G3"/>
    <mergeCell ref="H3:J3"/>
    <mergeCell ref="A37:C37"/>
    <mergeCell ref="B42:H42"/>
    <mergeCell ref="A31:C31"/>
    <mergeCell ref="B4:D4"/>
    <mergeCell ref="E4:G4"/>
    <mergeCell ref="H4:J4"/>
    <mergeCell ref="A1:A5"/>
    <mergeCell ref="B1:D1"/>
    <mergeCell ref="E1:G1"/>
    <mergeCell ref="H1:J1"/>
    <mergeCell ref="E2:G2"/>
    <mergeCell ref="H2:J2"/>
    <mergeCell ref="B2:D2"/>
  </mergeCells>
  <printOptions/>
  <pageMargins left="0.7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7">
      <selection activeCell="I35" sqref="I35"/>
    </sheetView>
  </sheetViews>
  <sheetFormatPr defaultColWidth="9.140625" defaultRowHeight="12.75"/>
  <cols>
    <col min="1" max="1" width="7.421875" style="1" customWidth="1"/>
    <col min="2" max="2" width="9.7109375" style="1" customWidth="1"/>
    <col min="3" max="3" width="9.421875" style="1" customWidth="1"/>
    <col min="4" max="4" width="8.421875" style="1" customWidth="1"/>
    <col min="5" max="5" width="9.140625" style="1" customWidth="1"/>
    <col min="6" max="6" width="9.57421875" style="1" bestFit="1" customWidth="1"/>
    <col min="7" max="7" width="9.421875" style="1" customWidth="1"/>
    <col min="8" max="16384" width="9.140625" style="1" customWidth="1"/>
  </cols>
  <sheetData>
    <row r="1" spans="1:8" s="4" customFormat="1" ht="60" customHeight="1">
      <c r="A1" s="57" t="s">
        <v>0</v>
      </c>
      <c r="B1" s="56" t="s">
        <v>46</v>
      </c>
      <c r="C1" s="56"/>
      <c r="D1" s="56"/>
      <c r="E1" s="57" t="s">
        <v>0</v>
      </c>
      <c r="F1" s="56" t="s">
        <v>46</v>
      </c>
      <c r="G1" s="56"/>
      <c r="H1" s="56"/>
    </row>
    <row r="2" spans="1:8" s="4" customFormat="1" ht="46.5" customHeight="1">
      <c r="A2" s="57"/>
      <c r="B2" s="56" t="s">
        <v>35</v>
      </c>
      <c r="C2" s="56"/>
      <c r="D2" s="56"/>
      <c r="E2" s="57"/>
      <c r="F2" s="56" t="s">
        <v>35</v>
      </c>
      <c r="G2" s="56"/>
      <c r="H2" s="56"/>
    </row>
    <row r="3" spans="1:8" s="4" customFormat="1" ht="28.5" customHeight="1">
      <c r="A3" s="57"/>
      <c r="B3" s="56" t="s">
        <v>47</v>
      </c>
      <c r="C3" s="56"/>
      <c r="D3" s="56"/>
      <c r="E3" s="57"/>
      <c r="F3" s="56" t="s">
        <v>47</v>
      </c>
      <c r="G3" s="56"/>
      <c r="H3" s="56"/>
    </row>
    <row r="4" spans="1:8" s="4" customFormat="1" ht="26.25" customHeight="1">
      <c r="A4" s="57"/>
      <c r="B4" s="56" t="s">
        <v>54</v>
      </c>
      <c r="C4" s="56"/>
      <c r="D4" s="56"/>
      <c r="E4" s="57"/>
      <c r="F4" s="56" t="s">
        <v>56</v>
      </c>
      <c r="G4" s="56"/>
      <c r="H4" s="56"/>
    </row>
    <row r="5" spans="1:8" s="4" customFormat="1" ht="36">
      <c r="A5" s="57"/>
      <c r="B5" s="6" t="s">
        <v>1</v>
      </c>
      <c r="C5" s="6" t="s">
        <v>2</v>
      </c>
      <c r="D5" s="6" t="s">
        <v>3</v>
      </c>
      <c r="E5" s="57"/>
      <c r="F5" s="6" t="s">
        <v>1</v>
      </c>
      <c r="G5" s="6" t="s">
        <v>2</v>
      </c>
      <c r="H5" s="6" t="s">
        <v>3</v>
      </c>
    </row>
    <row r="6" spans="1:8" s="13" customFormat="1" ht="12.75">
      <c r="A6" s="11"/>
      <c r="B6" s="12">
        <v>459.36</v>
      </c>
      <c r="C6" s="11"/>
      <c r="D6" s="11"/>
      <c r="E6" s="11"/>
      <c r="F6" s="12">
        <v>860.44</v>
      </c>
      <c r="G6" s="11"/>
      <c r="H6" s="11"/>
    </row>
    <row r="7" spans="1:8" s="13" customFormat="1" ht="12.75">
      <c r="A7" s="11" t="s">
        <v>10</v>
      </c>
      <c r="B7" s="12">
        <v>459.38</v>
      </c>
      <c r="C7" s="11">
        <f aca="true" t="shared" si="0" ref="C7:C30">B7-B6</f>
        <v>0.01999999999998181</v>
      </c>
      <c r="D7" s="14">
        <f aca="true" t="shared" si="1" ref="D7:D30">C7*4000</f>
        <v>79.99999999992724</v>
      </c>
      <c r="E7" s="11" t="s">
        <v>10</v>
      </c>
      <c r="F7" s="12">
        <v>860.56</v>
      </c>
      <c r="G7" s="11">
        <f aca="true" t="shared" si="2" ref="G7:G30">F7-F6</f>
        <v>0.11999999999989086</v>
      </c>
      <c r="H7" s="14">
        <f aca="true" t="shared" si="3" ref="H7:H30">G7*4000</f>
        <v>479.99999999956344</v>
      </c>
    </row>
    <row r="8" spans="1:8" s="13" customFormat="1" ht="16.5" customHeight="1">
      <c r="A8" s="11" t="s">
        <v>11</v>
      </c>
      <c r="B8" s="12">
        <v>459.39</v>
      </c>
      <c r="C8" s="11">
        <f t="shared" si="0"/>
        <v>0.009999999999990905</v>
      </c>
      <c r="D8" s="14">
        <f t="shared" si="1"/>
        <v>39.99999999996362</v>
      </c>
      <c r="E8" s="11" t="s">
        <v>11</v>
      </c>
      <c r="F8" s="12">
        <v>860.66</v>
      </c>
      <c r="G8" s="11">
        <f t="shared" si="2"/>
        <v>0.10000000000002274</v>
      </c>
      <c r="H8" s="14">
        <f t="shared" si="3"/>
        <v>400.00000000009095</v>
      </c>
    </row>
    <row r="9" spans="1:8" s="13" customFormat="1" ht="15" customHeight="1">
      <c r="A9" s="11" t="s">
        <v>12</v>
      </c>
      <c r="B9" s="12">
        <v>459.4</v>
      </c>
      <c r="C9" s="11">
        <f t="shared" si="0"/>
        <v>0.009999999999990905</v>
      </c>
      <c r="D9" s="14">
        <f t="shared" si="1"/>
        <v>39.99999999996362</v>
      </c>
      <c r="E9" s="11" t="s">
        <v>12</v>
      </c>
      <c r="F9" s="12">
        <v>860.76</v>
      </c>
      <c r="G9" s="11">
        <f t="shared" si="2"/>
        <v>0.10000000000002274</v>
      </c>
      <c r="H9" s="14">
        <f t="shared" si="3"/>
        <v>400.00000000009095</v>
      </c>
    </row>
    <row r="10" spans="1:8" s="13" customFormat="1" ht="17.25" customHeight="1">
      <c r="A10" s="11" t="s">
        <v>13</v>
      </c>
      <c r="B10" s="12">
        <v>459.42</v>
      </c>
      <c r="C10" s="11">
        <f t="shared" si="0"/>
        <v>0.020000000000038654</v>
      </c>
      <c r="D10" s="14">
        <f t="shared" si="1"/>
        <v>80.00000000015461</v>
      </c>
      <c r="E10" s="11" t="s">
        <v>13</v>
      </c>
      <c r="F10" s="12">
        <v>860.86</v>
      </c>
      <c r="G10" s="11">
        <f t="shared" si="2"/>
        <v>0.10000000000002274</v>
      </c>
      <c r="H10" s="14">
        <f t="shared" si="3"/>
        <v>400.00000000009095</v>
      </c>
    </row>
    <row r="11" spans="1:8" s="13" customFormat="1" ht="13.5" customHeight="1">
      <c r="A11" s="11" t="s">
        <v>14</v>
      </c>
      <c r="B11" s="12">
        <v>459.43</v>
      </c>
      <c r="C11" s="11">
        <f t="shared" si="0"/>
        <v>0.009999999999990905</v>
      </c>
      <c r="D11" s="14">
        <f t="shared" si="1"/>
        <v>39.99999999996362</v>
      </c>
      <c r="E11" s="11" t="s">
        <v>14</v>
      </c>
      <c r="F11" s="12">
        <v>860.96</v>
      </c>
      <c r="G11" s="11">
        <f t="shared" si="2"/>
        <v>0.10000000000002274</v>
      </c>
      <c r="H11" s="14">
        <f t="shared" si="3"/>
        <v>400.00000000009095</v>
      </c>
    </row>
    <row r="12" spans="1:8" s="13" customFormat="1" ht="12.75">
      <c r="A12" s="11" t="s">
        <v>15</v>
      </c>
      <c r="B12" s="12">
        <v>459.44</v>
      </c>
      <c r="C12" s="11">
        <f t="shared" si="0"/>
        <v>0.009999999999990905</v>
      </c>
      <c r="D12" s="14">
        <f t="shared" si="1"/>
        <v>39.99999999996362</v>
      </c>
      <c r="E12" s="11" t="s">
        <v>15</v>
      </c>
      <c r="F12" s="12">
        <v>861.06</v>
      </c>
      <c r="G12" s="11">
        <f t="shared" si="2"/>
        <v>0.09999999999990905</v>
      </c>
      <c r="H12" s="14">
        <f t="shared" si="3"/>
        <v>399.9999999996362</v>
      </c>
    </row>
    <row r="13" spans="1:8" s="13" customFormat="1" ht="12.75" customHeight="1">
      <c r="A13" s="11" t="s">
        <v>16</v>
      </c>
      <c r="B13" s="12">
        <v>459.47</v>
      </c>
      <c r="C13" s="11">
        <f t="shared" si="0"/>
        <v>0.03000000000002956</v>
      </c>
      <c r="D13" s="14">
        <f t="shared" si="1"/>
        <v>120.00000000011823</v>
      </c>
      <c r="E13" s="11" t="s">
        <v>16</v>
      </c>
      <c r="F13" s="12">
        <v>861.2</v>
      </c>
      <c r="G13" s="11">
        <f t="shared" si="2"/>
        <v>0.14000000000010004</v>
      </c>
      <c r="H13" s="14">
        <f t="shared" si="3"/>
        <v>560.0000000004002</v>
      </c>
    </row>
    <row r="14" spans="1:8" s="13" customFormat="1" ht="12.75" customHeight="1">
      <c r="A14" s="11" t="s">
        <v>17</v>
      </c>
      <c r="B14" s="12">
        <v>459.51</v>
      </c>
      <c r="C14" s="11">
        <f t="shared" si="0"/>
        <v>0.03999999999996362</v>
      </c>
      <c r="D14" s="14">
        <f t="shared" si="1"/>
        <v>159.99999999985448</v>
      </c>
      <c r="E14" s="11" t="s">
        <v>17</v>
      </c>
      <c r="F14" s="12">
        <v>861.37</v>
      </c>
      <c r="G14" s="11">
        <f t="shared" si="2"/>
        <v>0.16999999999995907</v>
      </c>
      <c r="H14" s="14">
        <f t="shared" si="3"/>
        <v>679.9999999998363</v>
      </c>
    </row>
    <row r="15" spans="1:8" s="13" customFormat="1" ht="12.75">
      <c r="A15" s="11" t="s">
        <v>18</v>
      </c>
      <c r="B15" s="12">
        <v>459.54</v>
      </c>
      <c r="C15" s="11">
        <f t="shared" si="0"/>
        <v>0.03000000000002956</v>
      </c>
      <c r="D15" s="14">
        <f t="shared" si="1"/>
        <v>120.00000000011823</v>
      </c>
      <c r="E15" s="11" t="s">
        <v>18</v>
      </c>
      <c r="F15" s="12">
        <v>861.49</v>
      </c>
      <c r="G15" s="11">
        <f t="shared" si="2"/>
        <v>0.12000000000000455</v>
      </c>
      <c r="H15" s="14">
        <f t="shared" si="3"/>
        <v>480.0000000000182</v>
      </c>
    </row>
    <row r="16" spans="1:8" s="13" customFormat="1" ht="12.75" customHeight="1">
      <c r="A16" s="11" t="s">
        <v>19</v>
      </c>
      <c r="B16" s="12">
        <v>459.58</v>
      </c>
      <c r="C16" s="11">
        <f t="shared" si="0"/>
        <v>0.03999999999996362</v>
      </c>
      <c r="D16" s="14">
        <f t="shared" si="1"/>
        <v>159.99999999985448</v>
      </c>
      <c r="E16" s="11" t="s">
        <v>19</v>
      </c>
      <c r="F16" s="12">
        <v>861.63</v>
      </c>
      <c r="G16" s="11">
        <f t="shared" si="2"/>
        <v>0.13999999999998636</v>
      </c>
      <c r="H16" s="14">
        <f t="shared" si="3"/>
        <v>559.9999999999454</v>
      </c>
    </row>
    <row r="17" spans="1:8" s="13" customFormat="1" ht="12.75" customHeight="1">
      <c r="A17" s="11" t="s">
        <v>20</v>
      </c>
      <c r="B17" s="12">
        <v>459.63</v>
      </c>
      <c r="C17" s="11">
        <f t="shared" si="0"/>
        <v>0.05000000000001137</v>
      </c>
      <c r="D17" s="14">
        <f t="shared" si="1"/>
        <v>200.00000000004547</v>
      </c>
      <c r="E17" s="11" t="s">
        <v>20</v>
      </c>
      <c r="F17" s="12">
        <v>861.8</v>
      </c>
      <c r="G17" s="11">
        <f t="shared" si="2"/>
        <v>0.16999999999995907</v>
      </c>
      <c r="H17" s="14">
        <f t="shared" si="3"/>
        <v>679.9999999998363</v>
      </c>
    </row>
    <row r="18" spans="1:8" s="13" customFormat="1" ht="12.75" customHeight="1">
      <c r="A18" s="11" t="s">
        <v>21</v>
      </c>
      <c r="B18" s="12">
        <v>459.67</v>
      </c>
      <c r="C18" s="11">
        <f t="shared" si="0"/>
        <v>0.040000000000020464</v>
      </c>
      <c r="D18" s="14">
        <f t="shared" si="1"/>
        <v>160.00000000008185</v>
      </c>
      <c r="E18" s="11" t="s">
        <v>21</v>
      </c>
      <c r="F18" s="12">
        <v>861.95</v>
      </c>
      <c r="G18" s="11">
        <f t="shared" si="2"/>
        <v>0.15000000000009095</v>
      </c>
      <c r="H18" s="14">
        <f t="shared" si="3"/>
        <v>600.0000000003638</v>
      </c>
    </row>
    <row r="19" spans="1:8" s="13" customFormat="1" ht="12.75">
      <c r="A19" s="11" t="s">
        <v>22</v>
      </c>
      <c r="B19" s="12">
        <v>459.71</v>
      </c>
      <c r="C19" s="11">
        <f t="shared" si="0"/>
        <v>0.03999999999996362</v>
      </c>
      <c r="D19" s="14">
        <f t="shared" si="1"/>
        <v>159.99999999985448</v>
      </c>
      <c r="E19" s="11" t="s">
        <v>22</v>
      </c>
      <c r="F19" s="12">
        <v>862.09</v>
      </c>
      <c r="G19" s="11">
        <f t="shared" si="2"/>
        <v>0.13999999999998636</v>
      </c>
      <c r="H19" s="14">
        <f t="shared" si="3"/>
        <v>559.9999999999454</v>
      </c>
    </row>
    <row r="20" spans="1:8" s="13" customFormat="1" ht="12.75" customHeight="1">
      <c r="A20" s="11" t="s">
        <v>23</v>
      </c>
      <c r="B20" s="12">
        <v>459.76</v>
      </c>
      <c r="C20" s="11">
        <f t="shared" si="0"/>
        <v>0.05000000000001137</v>
      </c>
      <c r="D20" s="14">
        <f t="shared" si="1"/>
        <v>200.00000000004547</v>
      </c>
      <c r="E20" s="11" t="s">
        <v>23</v>
      </c>
      <c r="F20" s="12">
        <v>862.27</v>
      </c>
      <c r="G20" s="11">
        <f t="shared" si="2"/>
        <v>0.17999999999994998</v>
      </c>
      <c r="H20" s="14">
        <f t="shared" si="3"/>
        <v>719.9999999997999</v>
      </c>
    </row>
    <row r="21" spans="1:8" s="13" customFormat="1" ht="12.75" customHeight="1">
      <c r="A21" s="11" t="s">
        <v>24</v>
      </c>
      <c r="B21" s="12">
        <v>459.79</v>
      </c>
      <c r="C21" s="11">
        <f t="shared" si="0"/>
        <v>0.03000000000002956</v>
      </c>
      <c r="D21" s="14">
        <f t="shared" si="1"/>
        <v>120.00000000011823</v>
      </c>
      <c r="E21" s="11" t="s">
        <v>24</v>
      </c>
      <c r="F21" s="12">
        <v>862.42</v>
      </c>
      <c r="G21" s="11">
        <f t="shared" si="2"/>
        <v>0.14999999999997726</v>
      </c>
      <c r="H21" s="14">
        <f t="shared" si="3"/>
        <v>599.999999999909</v>
      </c>
    </row>
    <row r="22" spans="1:8" s="13" customFormat="1" ht="12.75" customHeight="1">
      <c r="A22" s="11" t="s">
        <v>25</v>
      </c>
      <c r="B22" s="12">
        <v>459.83</v>
      </c>
      <c r="C22" s="11">
        <f t="shared" si="0"/>
        <v>0.03999999999996362</v>
      </c>
      <c r="D22" s="14">
        <f t="shared" si="1"/>
        <v>159.99999999985448</v>
      </c>
      <c r="E22" s="11" t="s">
        <v>25</v>
      </c>
      <c r="F22" s="12">
        <v>862.56</v>
      </c>
      <c r="G22" s="11">
        <f t="shared" si="2"/>
        <v>0.13999999999998636</v>
      </c>
      <c r="H22" s="14">
        <f t="shared" si="3"/>
        <v>559.9999999999454</v>
      </c>
    </row>
    <row r="23" spans="1:8" s="13" customFormat="1" ht="12.75">
      <c r="A23" s="11" t="s">
        <v>26</v>
      </c>
      <c r="B23" s="12">
        <v>459.88</v>
      </c>
      <c r="C23" s="11">
        <f t="shared" si="0"/>
        <v>0.05000000000001137</v>
      </c>
      <c r="D23" s="14">
        <f t="shared" si="1"/>
        <v>200.00000000004547</v>
      </c>
      <c r="E23" s="11" t="s">
        <v>26</v>
      </c>
      <c r="F23" s="12">
        <v>862.78</v>
      </c>
      <c r="G23" s="11">
        <f t="shared" si="2"/>
        <v>0.22000000000002728</v>
      </c>
      <c r="H23" s="14">
        <f t="shared" si="3"/>
        <v>880.0000000001091</v>
      </c>
    </row>
    <row r="24" spans="1:8" s="13" customFormat="1" ht="12.75" customHeight="1">
      <c r="A24" s="11" t="s">
        <v>27</v>
      </c>
      <c r="B24" s="12">
        <v>459.91</v>
      </c>
      <c r="C24" s="11">
        <f t="shared" si="0"/>
        <v>0.03000000000002956</v>
      </c>
      <c r="D24" s="14">
        <f t="shared" si="1"/>
        <v>120.00000000011823</v>
      </c>
      <c r="E24" s="11" t="s">
        <v>27</v>
      </c>
      <c r="F24" s="12">
        <v>862.94</v>
      </c>
      <c r="G24" s="11">
        <f t="shared" si="2"/>
        <v>0.16000000000008185</v>
      </c>
      <c r="H24" s="14">
        <f t="shared" si="3"/>
        <v>640.0000000003274</v>
      </c>
    </row>
    <row r="25" spans="1:8" s="13" customFormat="1" ht="12.75" customHeight="1">
      <c r="A25" s="11" t="s">
        <v>28</v>
      </c>
      <c r="B25" s="12">
        <v>459.94</v>
      </c>
      <c r="C25" s="11">
        <f t="shared" si="0"/>
        <v>0.029999999999972715</v>
      </c>
      <c r="D25" s="14">
        <f t="shared" si="1"/>
        <v>119.99999999989086</v>
      </c>
      <c r="E25" s="11" t="s">
        <v>28</v>
      </c>
      <c r="F25" s="12">
        <v>863.16</v>
      </c>
      <c r="G25" s="11">
        <f t="shared" si="2"/>
        <v>0.2199999999999136</v>
      </c>
      <c r="H25" s="14">
        <f t="shared" si="3"/>
        <v>879.9999999996544</v>
      </c>
    </row>
    <row r="26" spans="1:8" s="13" customFormat="1" ht="12.75" customHeight="1">
      <c r="A26" s="11" t="s">
        <v>29</v>
      </c>
      <c r="B26" s="12">
        <v>459.98</v>
      </c>
      <c r="C26" s="11">
        <f t="shared" si="0"/>
        <v>0.040000000000020464</v>
      </c>
      <c r="D26" s="14">
        <f t="shared" si="1"/>
        <v>160.00000000008185</v>
      </c>
      <c r="E26" s="11" t="s">
        <v>29</v>
      </c>
      <c r="F26" s="12">
        <v>863.39</v>
      </c>
      <c r="G26" s="11">
        <f t="shared" si="2"/>
        <v>0.2300000000000182</v>
      </c>
      <c r="H26" s="14">
        <f t="shared" si="3"/>
        <v>920.0000000000728</v>
      </c>
    </row>
    <row r="27" spans="1:8" s="13" customFormat="1" ht="12.75">
      <c r="A27" s="11" t="s">
        <v>30</v>
      </c>
      <c r="B27" s="12">
        <v>460.02</v>
      </c>
      <c r="C27" s="11">
        <f t="shared" si="0"/>
        <v>0.03999999999996362</v>
      </c>
      <c r="D27" s="14">
        <f t="shared" si="1"/>
        <v>159.99999999985448</v>
      </c>
      <c r="E27" s="11" t="s">
        <v>30</v>
      </c>
      <c r="F27" s="12">
        <v>863.61</v>
      </c>
      <c r="G27" s="11">
        <f t="shared" si="2"/>
        <v>0.22000000000002728</v>
      </c>
      <c r="H27" s="14">
        <f t="shared" si="3"/>
        <v>880.0000000001091</v>
      </c>
    </row>
    <row r="28" spans="1:8" s="13" customFormat="1" ht="12.75" customHeight="1">
      <c r="A28" s="11" t="s">
        <v>31</v>
      </c>
      <c r="B28" s="12">
        <v>460.05</v>
      </c>
      <c r="C28" s="11">
        <f t="shared" si="0"/>
        <v>0.03000000000002956</v>
      </c>
      <c r="D28" s="14">
        <f t="shared" si="1"/>
        <v>120.00000000011823</v>
      </c>
      <c r="E28" s="11" t="s">
        <v>31</v>
      </c>
      <c r="F28" s="12">
        <v>863.83</v>
      </c>
      <c r="G28" s="11">
        <f t="shared" si="2"/>
        <v>0.22000000000002728</v>
      </c>
      <c r="H28" s="14">
        <f t="shared" si="3"/>
        <v>880.0000000001091</v>
      </c>
    </row>
    <row r="29" spans="1:8" s="13" customFormat="1" ht="12.75" customHeight="1">
      <c r="A29" s="11" t="s">
        <v>32</v>
      </c>
      <c r="B29" s="12">
        <v>460.07</v>
      </c>
      <c r="C29" s="11">
        <f t="shared" si="0"/>
        <v>0.01999999999998181</v>
      </c>
      <c r="D29" s="14">
        <f t="shared" si="1"/>
        <v>79.99999999992724</v>
      </c>
      <c r="E29" s="11" t="s">
        <v>32</v>
      </c>
      <c r="F29" s="12">
        <v>864.01</v>
      </c>
      <c r="G29" s="11">
        <f t="shared" si="2"/>
        <v>0.17999999999994998</v>
      </c>
      <c r="H29" s="14">
        <f t="shared" si="3"/>
        <v>719.9999999997999</v>
      </c>
    </row>
    <row r="30" spans="1:8" s="13" customFormat="1" ht="12.75" customHeight="1">
      <c r="A30" s="11" t="s">
        <v>33</v>
      </c>
      <c r="B30" s="12">
        <v>460.09</v>
      </c>
      <c r="C30" s="11">
        <f t="shared" si="0"/>
        <v>0.01999999999998181</v>
      </c>
      <c r="D30" s="14">
        <f t="shared" si="1"/>
        <v>79.99999999992724</v>
      </c>
      <c r="E30" s="11" t="s">
        <v>33</v>
      </c>
      <c r="F30" s="12">
        <v>864.16</v>
      </c>
      <c r="G30" s="11">
        <f t="shared" si="2"/>
        <v>0.14999999999997726</v>
      </c>
      <c r="H30" s="14">
        <f t="shared" si="3"/>
        <v>599.999999999909</v>
      </c>
    </row>
    <row r="31" spans="1:8" s="13" customFormat="1" ht="12.75">
      <c r="A31" s="50" t="s">
        <v>34</v>
      </c>
      <c r="B31" s="50"/>
      <c r="C31" s="50"/>
      <c r="D31" s="24">
        <f>SUM(D7:D30)</f>
        <v>2919.9999999998454</v>
      </c>
      <c r="E31" s="50" t="s">
        <v>34</v>
      </c>
      <c r="F31" s="50"/>
      <c r="G31" s="50"/>
      <c r="H31" s="24">
        <f>SUM(H7:H30)</f>
        <v>14879.999999999654</v>
      </c>
    </row>
    <row r="32" spans="1:8" s="13" customFormat="1" ht="12.75" customHeight="1">
      <c r="A32" s="23"/>
      <c r="B32" s="23"/>
      <c r="C32" s="23"/>
      <c r="D32" s="23"/>
      <c r="E32" s="23"/>
      <c r="F32" s="23"/>
      <c r="G32" s="23"/>
      <c r="H32" s="23"/>
    </row>
    <row r="33" spans="1:4" ht="12.75" customHeight="1">
      <c r="A33" s="2"/>
      <c r="B33" s="2"/>
      <c r="C33" s="2"/>
      <c r="D33" s="2"/>
    </row>
    <row r="34" spans="1:4" ht="12.75" customHeight="1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52"/>
      <c r="B37" s="52"/>
      <c r="C37" s="52"/>
      <c r="D37" s="2"/>
    </row>
    <row r="38" spans="1:4" ht="12.75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3"/>
      <c r="B42" s="52"/>
      <c r="C42" s="52"/>
      <c r="D42" s="52"/>
    </row>
    <row r="43" spans="1:4" ht="12.75">
      <c r="A43" s="53"/>
      <c r="B43" s="5"/>
      <c r="C43" s="5"/>
      <c r="D43" s="5"/>
    </row>
    <row r="44" spans="1:4" ht="12.75">
      <c r="A44" s="53"/>
      <c r="B44" s="52"/>
      <c r="C44" s="52"/>
      <c r="D44" s="52"/>
    </row>
    <row r="45" spans="1:4" ht="12.75">
      <c r="A45" s="53"/>
      <c r="B45" s="5"/>
      <c r="C45" s="5"/>
      <c r="D45" s="5"/>
    </row>
  </sheetData>
  <sheetProtection/>
  <mergeCells count="16">
    <mergeCell ref="E31:G31"/>
    <mergeCell ref="E1:E5"/>
    <mergeCell ref="F1:H1"/>
    <mergeCell ref="F2:H2"/>
    <mergeCell ref="F3:H3"/>
    <mergeCell ref="F4:H4"/>
    <mergeCell ref="A31:C31"/>
    <mergeCell ref="B4:D4"/>
    <mergeCell ref="A1:A5"/>
    <mergeCell ref="B1:D1"/>
    <mergeCell ref="B3:D3"/>
    <mergeCell ref="B2:D2"/>
    <mergeCell ref="A37:C37"/>
    <mergeCell ref="B42:D42"/>
    <mergeCell ref="B44:D44"/>
    <mergeCell ref="A42:A4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J17" sqref="J17"/>
    </sheetView>
  </sheetViews>
  <sheetFormatPr defaultColWidth="9.140625" defaultRowHeight="12.75"/>
  <cols>
    <col min="1" max="1" width="10.00390625" style="10" customWidth="1"/>
    <col min="2" max="2" width="13.7109375" style="10" customWidth="1"/>
    <col min="3" max="3" width="12.57421875" style="10" customWidth="1"/>
    <col min="4" max="4" width="13.28125" style="10" customWidth="1"/>
    <col min="5" max="6" width="13.57421875" style="10" customWidth="1"/>
    <col min="7" max="7" width="11.8515625" style="10" customWidth="1"/>
    <col min="8" max="8" width="9.421875" style="10" customWidth="1"/>
    <col min="9" max="16384" width="9.140625" style="10" customWidth="1"/>
  </cols>
  <sheetData>
    <row r="1" spans="1:7" s="4" customFormat="1" ht="51.75" customHeight="1">
      <c r="A1" s="57" t="s">
        <v>0</v>
      </c>
      <c r="B1" s="56" t="s">
        <v>39</v>
      </c>
      <c r="C1" s="56"/>
      <c r="D1" s="56"/>
      <c r="E1" s="56" t="s">
        <v>41</v>
      </c>
      <c r="F1" s="56"/>
      <c r="G1" s="56"/>
    </row>
    <row r="2" spans="1:7" s="4" customFormat="1" ht="38.25" customHeight="1">
      <c r="A2" s="57"/>
      <c r="B2" s="56" t="s">
        <v>42</v>
      </c>
      <c r="C2" s="56"/>
      <c r="D2" s="56"/>
      <c r="E2" s="56" t="s">
        <v>43</v>
      </c>
      <c r="F2" s="56"/>
      <c r="G2" s="56"/>
    </row>
    <row r="3" spans="1:7" s="4" customFormat="1" ht="19.5" customHeight="1">
      <c r="A3" s="57"/>
      <c r="B3" s="56" t="s">
        <v>40</v>
      </c>
      <c r="C3" s="56"/>
      <c r="D3" s="56"/>
      <c r="E3" s="56" t="s">
        <v>40</v>
      </c>
      <c r="F3" s="56"/>
      <c r="G3" s="56"/>
    </row>
    <row r="4" spans="1:7" s="4" customFormat="1" ht="13.5" customHeight="1">
      <c r="A4" s="57"/>
      <c r="B4" s="56" t="s">
        <v>57</v>
      </c>
      <c r="C4" s="56"/>
      <c r="D4" s="56"/>
      <c r="E4" s="56" t="s">
        <v>58</v>
      </c>
      <c r="F4" s="56"/>
      <c r="G4" s="56"/>
    </row>
    <row r="5" spans="1:7" s="4" customFormat="1" ht="28.5" customHeight="1">
      <c r="A5" s="57"/>
      <c r="B5" s="6" t="s">
        <v>1</v>
      </c>
      <c r="C5" s="6" t="s">
        <v>2</v>
      </c>
      <c r="D5" s="6" t="s">
        <v>3</v>
      </c>
      <c r="E5" s="6" t="s">
        <v>1</v>
      </c>
      <c r="F5" s="6" t="s">
        <v>2</v>
      </c>
      <c r="G5" s="6" t="s">
        <v>3</v>
      </c>
    </row>
    <row r="6" spans="1:7" s="4" customFormat="1" ht="12.75">
      <c r="A6" s="32"/>
      <c r="B6" s="32">
        <v>1463.53</v>
      </c>
      <c r="C6" s="32"/>
      <c r="D6" s="26"/>
      <c r="E6" s="33">
        <v>1723.72</v>
      </c>
      <c r="F6" s="33"/>
      <c r="G6" s="33"/>
    </row>
    <row r="7" spans="1:7" s="4" customFormat="1" ht="12.75">
      <c r="A7" s="32" t="s">
        <v>10</v>
      </c>
      <c r="B7" s="32">
        <v>1463.87</v>
      </c>
      <c r="C7" s="32">
        <f aca="true" t="shared" si="0" ref="C7:C30">B7-B6</f>
        <v>0.33999999999991815</v>
      </c>
      <c r="D7" s="33">
        <f aca="true" t="shared" si="1" ref="D7:D30">C7*120</f>
        <v>40.79999999999018</v>
      </c>
      <c r="E7" s="33">
        <v>1724.21</v>
      </c>
      <c r="F7" s="34">
        <f>E7-E6</f>
        <v>0.4900000000000091</v>
      </c>
      <c r="G7" s="33">
        <f aca="true" t="shared" si="2" ref="G7:G30">F7*120</f>
        <v>58.80000000000109</v>
      </c>
    </row>
    <row r="8" spans="1:7" s="4" customFormat="1" ht="16.5" customHeight="1">
      <c r="A8" s="32" t="s">
        <v>11</v>
      </c>
      <c r="B8" s="32">
        <v>1464.19</v>
      </c>
      <c r="C8" s="32">
        <f t="shared" si="0"/>
        <v>0.3200000000001637</v>
      </c>
      <c r="D8" s="33">
        <f t="shared" si="1"/>
        <v>38.400000000019645</v>
      </c>
      <c r="E8" s="33">
        <v>1724.68</v>
      </c>
      <c r="F8" s="34">
        <f aca="true" t="shared" si="3" ref="F8:F30">E8-E7</f>
        <v>0.4700000000000273</v>
      </c>
      <c r="G8" s="33">
        <f t="shared" si="2"/>
        <v>56.400000000003274</v>
      </c>
    </row>
    <row r="9" spans="1:7" s="4" customFormat="1" ht="15" customHeight="1">
      <c r="A9" s="32" t="s">
        <v>12</v>
      </c>
      <c r="B9" s="33">
        <v>1464.52</v>
      </c>
      <c r="C9" s="32">
        <f t="shared" si="0"/>
        <v>0.32999999999992724</v>
      </c>
      <c r="D9" s="33">
        <f t="shared" si="1"/>
        <v>39.59999999999127</v>
      </c>
      <c r="E9" s="33">
        <v>1725.15</v>
      </c>
      <c r="F9" s="34">
        <f t="shared" si="3"/>
        <v>0.4700000000000273</v>
      </c>
      <c r="G9" s="33">
        <f t="shared" si="2"/>
        <v>56.400000000003274</v>
      </c>
    </row>
    <row r="10" spans="1:7" s="4" customFormat="1" ht="15" customHeight="1">
      <c r="A10" s="32" t="s">
        <v>13</v>
      </c>
      <c r="B10" s="32">
        <v>1464.83</v>
      </c>
      <c r="C10" s="32">
        <f t="shared" si="0"/>
        <v>0.30999999999994543</v>
      </c>
      <c r="D10" s="33">
        <f t="shared" si="1"/>
        <v>37.19999999999345</v>
      </c>
      <c r="E10" s="33">
        <v>1725.64</v>
      </c>
      <c r="F10" s="34">
        <f t="shared" si="3"/>
        <v>0.4900000000000091</v>
      </c>
      <c r="G10" s="33">
        <f t="shared" si="2"/>
        <v>58.80000000000109</v>
      </c>
    </row>
    <row r="11" spans="1:7" s="4" customFormat="1" ht="13.5" customHeight="1">
      <c r="A11" s="32" t="s">
        <v>14</v>
      </c>
      <c r="B11" s="32">
        <v>1465.14</v>
      </c>
      <c r="C11" s="32">
        <f t="shared" si="0"/>
        <v>0.3100000000001728</v>
      </c>
      <c r="D11" s="33">
        <f t="shared" si="1"/>
        <v>37.20000000002074</v>
      </c>
      <c r="E11" s="33">
        <v>1726.12</v>
      </c>
      <c r="F11" s="34">
        <f t="shared" si="3"/>
        <v>0.4799999999997908</v>
      </c>
      <c r="G11" s="33">
        <f t="shared" si="2"/>
        <v>57.5999999999749</v>
      </c>
    </row>
    <row r="12" spans="1:7" s="4" customFormat="1" ht="12.75">
      <c r="A12" s="32" t="s">
        <v>15</v>
      </c>
      <c r="B12" s="32">
        <v>1465.45</v>
      </c>
      <c r="C12" s="32">
        <f t="shared" si="0"/>
        <v>0.30999999999994543</v>
      </c>
      <c r="D12" s="33">
        <f t="shared" si="1"/>
        <v>37.19999999999345</v>
      </c>
      <c r="E12" s="33">
        <v>1726.65</v>
      </c>
      <c r="F12" s="34">
        <f t="shared" si="3"/>
        <v>0.5300000000002001</v>
      </c>
      <c r="G12" s="33">
        <f t="shared" si="2"/>
        <v>63.60000000002401</v>
      </c>
    </row>
    <row r="13" spans="1:7" s="4" customFormat="1" ht="12.75" customHeight="1">
      <c r="A13" s="32" t="s">
        <v>16</v>
      </c>
      <c r="B13" s="33">
        <v>1465.76</v>
      </c>
      <c r="C13" s="32">
        <f t="shared" si="0"/>
        <v>0.30999999999994543</v>
      </c>
      <c r="D13" s="33">
        <f t="shared" si="1"/>
        <v>37.19999999999345</v>
      </c>
      <c r="E13" s="33">
        <v>1727.19</v>
      </c>
      <c r="F13" s="34">
        <f t="shared" si="3"/>
        <v>0.5399999999999636</v>
      </c>
      <c r="G13" s="33">
        <f t="shared" si="2"/>
        <v>64.79999999999563</v>
      </c>
    </row>
    <row r="14" spans="1:7" s="4" customFormat="1" ht="12.75" customHeight="1">
      <c r="A14" s="32" t="s">
        <v>17</v>
      </c>
      <c r="B14" s="32">
        <v>1466.09</v>
      </c>
      <c r="C14" s="32">
        <f t="shared" si="0"/>
        <v>0.32999999999992724</v>
      </c>
      <c r="D14" s="33">
        <f t="shared" si="1"/>
        <v>39.59999999999127</v>
      </c>
      <c r="E14" s="33">
        <v>1727.74</v>
      </c>
      <c r="F14" s="34">
        <f t="shared" si="3"/>
        <v>0.5499999999999545</v>
      </c>
      <c r="G14" s="33">
        <f t="shared" si="2"/>
        <v>65.99999999999454</v>
      </c>
    </row>
    <row r="15" spans="1:7" s="4" customFormat="1" ht="12.75">
      <c r="A15" s="32" t="s">
        <v>18</v>
      </c>
      <c r="B15" s="32">
        <v>1466.52</v>
      </c>
      <c r="C15" s="32">
        <f t="shared" si="0"/>
        <v>0.43000000000006366</v>
      </c>
      <c r="D15" s="33">
        <f t="shared" si="1"/>
        <v>51.60000000000764</v>
      </c>
      <c r="E15" s="33">
        <v>1728.2</v>
      </c>
      <c r="F15" s="34">
        <f t="shared" si="3"/>
        <v>0.4600000000000364</v>
      </c>
      <c r="G15" s="33">
        <f t="shared" si="2"/>
        <v>55.200000000004366</v>
      </c>
    </row>
    <row r="16" spans="1:7" s="4" customFormat="1" ht="12.75" customHeight="1">
      <c r="A16" s="32" t="s">
        <v>19</v>
      </c>
      <c r="B16" s="32">
        <v>1466.95</v>
      </c>
      <c r="C16" s="32">
        <f t="shared" si="0"/>
        <v>0.43000000000006366</v>
      </c>
      <c r="D16" s="33">
        <f t="shared" si="1"/>
        <v>51.60000000000764</v>
      </c>
      <c r="E16" s="33">
        <v>1728.63</v>
      </c>
      <c r="F16" s="34">
        <f t="shared" si="3"/>
        <v>0.43000000000006366</v>
      </c>
      <c r="G16" s="33">
        <f t="shared" si="2"/>
        <v>51.60000000000764</v>
      </c>
    </row>
    <row r="17" spans="1:7" s="4" customFormat="1" ht="12.75" customHeight="1">
      <c r="A17" s="32" t="s">
        <v>20</v>
      </c>
      <c r="B17" s="32">
        <v>1467.38</v>
      </c>
      <c r="C17" s="32">
        <f t="shared" si="0"/>
        <v>0.43000000000006366</v>
      </c>
      <c r="D17" s="33">
        <f t="shared" si="1"/>
        <v>51.60000000000764</v>
      </c>
      <c r="E17" s="33">
        <v>1729.11</v>
      </c>
      <c r="F17" s="34">
        <f t="shared" si="3"/>
        <v>0.4799999999997908</v>
      </c>
      <c r="G17" s="33">
        <f t="shared" si="2"/>
        <v>57.5999999999749</v>
      </c>
    </row>
    <row r="18" spans="1:7" s="4" customFormat="1" ht="12.75" customHeight="1">
      <c r="A18" s="32" t="s">
        <v>21</v>
      </c>
      <c r="B18" s="32">
        <v>1467.8</v>
      </c>
      <c r="C18" s="32">
        <f t="shared" si="0"/>
        <v>0.4199999999998454</v>
      </c>
      <c r="D18" s="33">
        <f t="shared" si="1"/>
        <v>50.399999999981446</v>
      </c>
      <c r="E18" s="33">
        <v>1729.69</v>
      </c>
      <c r="F18" s="34">
        <f t="shared" si="3"/>
        <v>0.5800000000001546</v>
      </c>
      <c r="G18" s="33">
        <f t="shared" si="2"/>
        <v>69.60000000001855</v>
      </c>
    </row>
    <row r="19" spans="1:7" s="4" customFormat="1" ht="12.75">
      <c r="A19" s="32" t="s">
        <v>22</v>
      </c>
      <c r="B19" s="32">
        <v>1468.1</v>
      </c>
      <c r="C19" s="32">
        <f t="shared" si="0"/>
        <v>0.2999999999999545</v>
      </c>
      <c r="D19" s="33">
        <f t="shared" si="1"/>
        <v>35.99999999999454</v>
      </c>
      <c r="E19" s="33">
        <v>1730.21</v>
      </c>
      <c r="F19" s="34">
        <f t="shared" si="3"/>
        <v>0.5199999999999818</v>
      </c>
      <c r="G19" s="33">
        <f t="shared" si="2"/>
        <v>62.39999999999782</v>
      </c>
    </row>
    <row r="20" spans="1:7" s="4" customFormat="1" ht="12.75" customHeight="1">
      <c r="A20" s="32" t="s">
        <v>23</v>
      </c>
      <c r="B20" s="33">
        <v>1468.44</v>
      </c>
      <c r="C20" s="32">
        <f t="shared" si="0"/>
        <v>0.3400000000001455</v>
      </c>
      <c r="D20" s="33">
        <f t="shared" si="1"/>
        <v>40.80000000001746</v>
      </c>
      <c r="E20" s="33">
        <v>1730.69</v>
      </c>
      <c r="F20" s="34">
        <f t="shared" si="3"/>
        <v>0.4800000000000182</v>
      </c>
      <c r="G20" s="33">
        <f t="shared" si="2"/>
        <v>57.60000000000218</v>
      </c>
    </row>
    <row r="21" spans="1:7" s="4" customFormat="1" ht="12.75" customHeight="1">
      <c r="A21" s="32" t="s">
        <v>24</v>
      </c>
      <c r="B21" s="32">
        <v>1468.76</v>
      </c>
      <c r="C21" s="32">
        <f t="shared" si="0"/>
        <v>0.31999999999993634</v>
      </c>
      <c r="D21" s="33">
        <f t="shared" si="1"/>
        <v>38.39999999999236</v>
      </c>
      <c r="E21" s="33">
        <v>1731.16</v>
      </c>
      <c r="F21" s="34">
        <f t="shared" si="3"/>
        <v>0.4700000000000273</v>
      </c>
      <c r="G21" s="33">
        <f t="shared" si="2"/>
        <v>56.400000000003274</v>
      </c>
    </row>
    <row r="22" spans="1:7" s="4" customFormat="1" ht="12.75" customHeight="1">
      <c r="A22" s="32" t="s">
        <v>25</v>
      </c>
      <c r="B22" s="32">
        <v>1469.06</v>
      </c>
      <c r="C22" s="32">
        <f t="shared" si="0"/>
        <v>0.2999999999999545</v>
      </c>
      <c r="D22" s="33">
        <f t="shared" si="1"/>
        <v>35.99999999999454</v>
      </c>
      <c r="E22" s="33">
        <v>1731.64</v>
      </c>
      <c r="F22" s="34">
        <f t="shared" si="3"/>
        <v>0.4800000000000182</v>
      </c>
      <c r="G22" s="33">
        <f t="shared" si="2"/>
        <v>57.60000000000218</v>
      </c>
    </row>
    <row r="23" spans="1:7" s="4" customFormat="1" ht="12.75">
      <c r="A23" s="32" t="s">
        <v>26</v>
      </c>
      <c r="B23" s="32">
        <v>1469.38</v>
      </c>
      <c r="C23" s="32">
        <f t="shared" si="0"/>
        <v>0.3200000000001637</v>
      </c>
      <c r="D23" s="33">
        <f t="shared" si="1"/>
        <v>38.400000000019645</v>
      </c>
      <c r="E23" s="33">
        <v>1732.15</v>
      </c>
      <c r="F23" s="34">
        <f t="shared" si="3"/>
        <v>0.5099999999999909</v>
      </c>
      <c r="G23" s="33">
        <f t="shared" si="2"/>
        <v>61.19999999999891</v>
      </c>
    </row>
    <row r="24" spans="1:7" s="4" customFormat="1" ht="12.75" customHeight="1">
      <c r="A24" s="32" t="s">
        <v>27</v>
      </c>
      <c r="B24" s="32">
        <v>1469.86</v>
      </c>
      <c r="C24" s="32">
        <f t="shared" si="0"/>
        <v>0.4799999999997908</v>
      </c>
      <c r="D24" s="33">
        <f t="shared" si="1"/>
        <v>57.5999999999749</v>
      </c>
      <c r="E24" s="33">
        <v>1732.72</v>
      </c>
      <c r="F24" s="34">
        <f t="shared" si="3"/>
        <v>0.5699999999999363</v>
      </c>
      <c r="G24" s="33">
        <f t="shared" si="2"/>
        <v>68.39999999999236</v>
      </c>
    </row>
    <row r="25" spans="1:7" s="4" customFormat="1" ht="12.75" customHeight="1">
      <c r="A25" s="32" t="s">
        <v>28</v>
      </c>
      <c r="B25" s="32">
        <v>1470.35</v>
      </c>
      <c r="C25" s="32">
        <f t="shared" si="0"/>
        <v>0.4900000000000091</v>
      </c>
      <c r="D25" s="33">
        <f t="shared" si="1"/>
        <v>58.80000000000109</v>
      </c>
      <c r="E25" s="33">
        <v>1733.31</v>
      </c>
      <c r="F25" s="34">
        <f t="shared" si="3"/>
        <v>0.5899999999999181</v>
      </c>
      <c r="G25" s="33">
        <f t="shared" si="2"/>
        <v>70.79999999999018</v>
      </c>
    </row>
    <row r="26" spans="1:7" s="4" customFormat="1" ht="12.75" customHeight="1">
      <c r="A26" s="32" t="s">
        <v>29</v>
      </c>
      <c r="B26" s="32">
        <v>1470.85</v>
      </c>
      <c r="C26" s="32">
        <f t="shared" si="0"/>
        <v>0.5</v>
      </c>
      <c r="D26" s="33">
        <f t="shared" si="1"/>
        <v>60</v>
      </c>
      <c r="E26" s="33">
        <v>1733.91</v>
      </c>
      <c r="F26" s="34">
        <f t="shared" si="3"/>
        <v>0.6000000000001364</v>
      </c>
      <c r="G26" s="33">
        <f t="shared" si="2"/>
        <v>72.00000000001637</v>
      </c>
    </row>
    <row r="27" spans="1:7" s="4" customFormat="1" ht="12.75">
      <c r="A27" s="32" t="s">
        <v>30</v>
      </c>
      <c r="B27" s="32">
        <v>1471.35</v>
      </c>
      <c r="C27" s="32">
        <f t="shared" si="0"/>
        <v>0.5</v>
      </c>
      <c r="D27" s="33">
        <f t="shared" si="1"/>
        <v>60</v>
      </c>
      <c r="E27" s="33">
        <v>1734.5</v>
      </c>
      <c r="F27" s="34">
        <f t="shared" si="3"/>
        <v>0.5899999999999181</v>
      </c>
      <c r="G27" s="33">
        <f t="shared" si="2"/>
        <v>70.79999999999018</v>
      </c>
    </row>
    <row r="28" spans="1:7" s="4" customFormat="1" ht="12.75" customHeight="1">
      <c r="A28" s="32" t="s">
        <v>31</v>
      </c>
      <c r="B28" s="32">
        <v>1471.85</v>
      </c>
      <c r="C28" s="32">
        <f t="shared" si="0"/>
        <v>0.5</v>
      </c>
      <c r="D28" s="33">
        <f t="shared" si="1"/>
        <v>60</v>
      </c>
      <c r="E28" s="33">
        <v>1735.1</v>
      </c>
      <c r="F28" s="34">
        <f t="shared" si="3"/>
        <v>0.599999999999909</v>
      </c>
      <c r="G28" s="33">
        <f t="shared" si="2"/>
        <v>71.99999999998909</v>
      </c>
    </row>
    <row r="29" spans="1:7" s="4" customFormat="1" ht="12.75" customHeight="1">
      <c r="A29" s="32" t="s">
        <v>32</v>
      </c>
      <c r="B29" s="32">
        <v>1472.34</v>
      </c>
      <c r="C29" s="32">
        <f t="shared" si="0"/>
        <v>0.4900000000000091</v>
      </c>
      <c r="D29" s="33">
        <f t="shared" si="1"/>
        <v>58.80000000000109</v>
      </c>
      <c r="E29" s="33">
        <v>1735.65</v>
      </c>
      <c r="F29" s="34">
        <f t="shared" si="3"/>
        <v>0.5500000000001819</v>
      </c>
      <c r="G29" s="33">
        <f t="shared" si="2"/>
        <v>66.00000000002183</v>
      </c>
    </row>
    <row r="30" spans="1:7" s="4" customFormat="1" ht="12.75" customHeight="1">
      <c r="A30" s="32" t="s">
        <v>33</v>
      </c>
      <c r="B30" s="33">
        <v>1472.79</v>
      </c>
      <c r="C30" s="32">
        <f t="shared" si="0"/>
        <v>0.4500000000000455</v>
      </c>
      <c r="D30" s="33">
        <f t="shared" si="1"/>
        <v>54.00000000000546</v>
      </c>
      <c r="E30" s="33">
        <v>1736.18</v>
      </c>
      <c r="F30" s="34">
        <f t="shared" si="3"/>
        <v>0.5299999999999727</v>
      </c>
      <c r="G30" s="33">
        <f t="shared" si="2"/>
        <v>63.599999999996726</v>
      </c>
    </row>
    <row r="31" spans="1:7" s="4" customFormat="1" ht="12.75">
      <c r="A31" s="62" t="s">
        <v>34</v>
      </c>
      <c r="B31" s="62"/>
      <c r="C31" s="62"/>
      <c r="D31" s="33">
        <f>SUM(D7:D30)</f>
        <v>1111.199999999999</v>
      </c>
      <c r="E31" s="35"/>
      <c r="F31" s="33"/>
      <c r="G31" s="33">
        <f>SUM(G7:G30)</f>
        <v>1495.2000000000044</v>
      </c>
    </row>
    <row r="32" s="4" customFormat="1" ht="12.75" customHeight="1"/>
    <row r="33" spans="1:7" s="4" customFormat="1" ht="12.75" customHeight="1">
      <c r="A33" s="7"/>
      <c r="B33" s="7"/>
      <c r="C33" s="7"/>
      <c r="D33" s="7"/>
      <c r="E33" s="7"/>
      <c r="F33" s="7"/>
      <c r="G33" s="7"/>
    </row>
    <row r="34" spans="1:7" s="4" customFormat="1" ht="12.75" customHeight="1">
      <c r="A34" s="7"/>
      <c r="B34" s="7"/>
      <c r="C34" s="7"/>
      <c r="D34" s="7"/>
      <c r="E34" s="7"/>
      <c r="F34" s="7"/>
      <c r="G34" s="7"/>
    </row>
    <row r="35" spans="1:7" s="4" customFormat="1" ht="12.75">
      <c r="A35" s="7"/>
      <c r="B35" s="7"/>
      <c r="C35" s="7"/>
      <c r="D35" s="7"/>
      <c r="E35" s="7"/>
      <c r="F35" s="7"/>
      <c r="G35" s="7"/>
    </row>
    <row r="36" spans="1:7" s="4" customFormat="1" ht="12.75">
      <c r="A36" s="7"/>
      <c r="B36" s="7"/>
      <c r="C36" s="7"/>
      <c r="D36" s="7"/>
      <c r="E36" s="7"/>
      <c r="F36" s="7"/>
      <c r="G36" s="7"/>
    </row>
    <row r="37" spans="1:7" s="4" customFormat="1" ht="12.75">
      <c r="A37" s="60"/>
      <c r="B37" s="60"/>
      <c r="C37" s="60"/>
      <c r="D37" s="7"/>
      <c r="E37" s="7"/>
      <c r="F37" s="7"/>
      <c r="G37" s="7"/>
    </row>
    <row r="38" spans="1:7" s="4" customFormat="1" ht="12.75">
      <c r="A38" s="8"/>
      <c r="B38" s="8"/>
      <c r="C38" s="8"/>
      <c r="D38" s="8"/>
      <c r="E38" s="8"/>
      <c r="F38" s="8"/>
      <c r="G38" s="8"/>
    </row>
    <row r="39" spans="1:7" s="4" customFormat="1" ht="12.75">
      <c r="A39" s="8"/>
      <c r="B39" s="8"/>
      <c r="C39" s="8"/>
      <c r="D39" s="8"/>
      <c r="E39" s="8"/>
      <c r="F39" s="8"/>
      <c r="G39" s="8"/>
    </row>
    <row r="40" spans="1:8" s="4" customFormat="1" ht="12.75">
      <c r="A40" s="8"/>
      <c r="B40" s="8"/>
      <c r="C40" s="8"/>
      <c r="D40" s="8"/>
      <c r="E40" s="8"/>
      <c r="F40" s="8"/>
      <c r="G40" s="8"/>
      <c r="H40" s="7"/>
    </row>
    <row r="41" spans="1:8" s="4" customFormat="1" ht="12.75">
      <c r="A41" s="8"/>
      <c r="B41" s="8"/>
      <c r="C41" s="8"/>
      <c r="D41" s="8"/>
      <c r="E41" s="8"/>
      <c r="F41" s="8"/>
      <c r="G41" s="8"/>
      <c r="H41" s="7"/>
    </row>
    <row r="42" spans="1:8" s="4" customFormat="1" ht="12.75">
      <c r="A42" s="61"/>
      <c r="B42" s="60"/>
      <c r="C42" s="60"/>
      <c r="D42" s="60"/>
      <c r="E42" s="60"/>
      <c r="F42" s="60"/>
      <c r="G42" s="60"/>
      <c r="H42" s="7"/>
    </row>
    <row r="43" spans="1:8" s="4" customFormat="1" ht="12.75">
      <c r="A43" s="61"/>
      <c r="B43" s="8"/>
      <c r="C43" s="8"/>
      <c r="D43" s="8"/>
      <c r="E43" s="8"/>
      <c r="F43" s="8"/>
      <c r="G43" s="8"/>
      <c r="H43" s="7"/>
    </row>
    <row r="44" spans="1:8" s="4" customFormat="1" ht="12.75">
      <c r="A44" s="61"/>
      <c r="B44" s="60"/>
      <c r="C44" s="60"/>
      <c r="D44" s="60"/>
      <c r="E44" s="60"/>
      <c r="F44" s="60"/>
      <c r="G44" s="60"/>
      <c r="H44" s="7"/>
    </row>
    <row r="45" spans="1:8" s="4" customFormat="1" ht="12.75">
      <c r="A45" s="61"/>
      <c r="B45" s="8"/>
      <c r="C45" s="8"/>
      <c r="D45" s="8"/>
      <c r="E45" s="8"/>
      <c r="F45" s="59"/>
      <c r="G45" s="59"/>
      <c r="H45" s="7"/>
    </row>
    <row r="46" spans="1:7" s="4" customFormat="1" ht="12.75">
      <c r="A46" s="9"/>
      <c r="B46" s="9"/>
      <c r="C46" s="9"/>
      <c r="D46" s="9"/>
      <c r="E46" s="9"/>
      <c r="F46" s="9"/>
      <c r="G46" s="9"/>
    </row>
    <row r="47" spans="1:7" ht="12.75">
      <c r="A47" s="58"/>
      <c r="B47" s="58"/>
      <c r="C47" s="58"/>
      <c r="D47" s="58"/>
      <c r="E47" s="58"/>
      <c r="F47" s="58"/>
      <c r="G47" s="58"/>
    </row>
  </sheetData>
  <sheetProtection/>
  <mergeCells count="16">
    <mergeCell ref="E4:G4"/>
    <mergeCell ref="A1:A5"/>
    <mergeCell ref="B1:D1"/>
    <mergeCell ref="E1:G1"/>
    <mergeCell ref="E2:G2"/>
    <mergeCell ref="B3:D3"/>
    <mergeCell ref="A47:G47"/>
    <mergeCell ref="F45:G45"/>
    <mergeCell ref="E3:G3"/>
    <mergeCell ref="B2:D2"/>
    <mergeCell ref="B44:G44"/>
    <mergeCell ref="A42:A45"/>
    <mergeCell ref="A31:C31"/>
    <mergeCell ref="B4:D4"/>
    <mergeCell ref="A37:C37"/>
    <mergeCell ref="B42:G4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</cp:lastModifiedBy>
  <cp:lastPrinted>2014-07-08T05:26:41Z</cp:lastPrinted>
  <dcterms:created xsi:type="dcterms:W3CDTF">1996-10-08T23:32:33Z</dcterms:created>
  <dcterms:modified xsi:type="dcterms:W3CDTF">2015-03-27T11:47:05Z</dcterms:modified>
  <cp:category/>
  <cp:version/>
  <cp:contentType/>
  <cp:contentStatus/>
</cp:coreProperties>
</file>